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T:\Etudes\Dossiers récurrents\Monitoring\2025\Population active inoccupée - DONE - MEP TO DO\"/>
    </mc:Choice>
  </mc:AlternateContent>
  <xr:revisionPtr revIDLastSave="0" documentId="13_ncr:1_{09CF3397-2636-4BED-BB49-BF9F1316FA22}" xr6:coauthVersionLast="47" xr6:coauthVersionMax="47" xr10:uidLastSave="{00000000-0000-0000-0000-000000000000}"/>
  <bookViews>
    <workbookView xWindow="1212" yWindow="-108" windowWidth="21936" windowHeight="13176" tabRatio="603" xr2:uid="{00000000-000D-0000-FFFF-FFFF00000000}"/>
  </bookViews>
  <sheets>
    <sheet name="C" sheetId="1" r:id="rId1"/>
    <sheet name="C.1.1" sheetId="2" r:id="rId2"/>
    <sheet name="C.1.2" sheetId="3" r:id="rId3"/>
    <sheet name="C.1.3" sheetId="4" r:id="rId4"/>
    <sheet name="C.1.4" sheetId="17" r:id="rId5"/>
    <sheet name="C.1.5" sheetId="18" r:id="rId6"/>
    <sheet name="C.1.6" sheetId="19" r:id="rId7"/>
    <sheet name="C.1.7" sheetId="20" r:id="rId8"/>
    <sheet name="C.1.8" sheetId="21" r:id="rId9"/>
    <sheet name="C.1.9" sheetId="22" r:id="rId10"/>
    <sheet name="C.2.1" sheetId="23" r:id="rId11"/>
    <sheet name="C.2.2" sheetId="12" r:id="rId12"/>
    <sheet name="C.3.1" sheetId="13" r:id="rId13"/>
    <sheet name="C.3.2" sheetId="16" r:id="rId14"/>
  </sheets>
  <externalReferences>
    <externalReference r:id="rId15"/>
  </externalReferences>
  <definedNames>
    <definedName name="A._Kerncijfers">[1]A!#REF!</definedName>
    <definedName name="_xlnm.Database">#REF!</definedName>
    <definedName name="_xlnm.Print_Titles" localSheetId="1">'C.1.1'!$1:$6</definedName>
    <definedName name="_xlnm.Print_Titles" localSheetId="2">'C.1.2'!$1:$6</definedName>
    <definedName name="_xlnm.Print_Titles" localSheetId="3">'C.1.3'!$1:$6</definedName>
    <definedName name="_xlnm.Print_Titles" localSheetId="4">'C.1.4'!$1:$6</definedName>
    <definedName name="_xlnm.Print_Titles" localSheetId="5">'C.1.5'!$1:$6</definedName>
    <definedName name="_xlnm.Print_Titles" localSheetId="6">'C.1.6'!$1:$6</definedName>
    <definedName name="_xlnm.Print_Titles" localSheetId="7">'C.1.7'!$1:$6</definedName>
    <definedName name="_xlnm.Print_Titles" localSheetId="8">'C.1.8'!$A:$A,'C.1.8'!$1:$7</definedName>
    <definedName name="_xlnm.Print_Titles" localSheetId="9">'C.1.9'!$1:$11</definedName>
    <definedName name="_xlnm.Print_Titles" localSheetId="10">'C.2.1'!$1:$11</definedName>
    <definedName name="_xlnm.Print_Titles" localSheetId="11">'C.2.2'!$1:$11</definedName>
    <definedName name="_xlnm.Print_Titles" localSheetId="12">'C.3.1'!$1:$7</definedName>
    <definedName name="_xlnm.Print_Titles" localSheetId="13">'C.3.2'!$1:$7</definedName>
    <definedName name="_xlnm.Print_Area" localSheetId="0">'C'!$A$1:$F$45</definedName>
    <definedName name="_xlnm.Print_Area" localSheetId="1">'C.1.1'!$A$1:$R$76</definedName>
    <definedName name="_xlnm.Print_Area" localSheetId="2">'C.1.2'!$A$1:$T$68</definedName>
    <definedName name="_xlnm.Print_Area" localSheetId="3">'C.1.3'!$A$1:$S$81</definedName>
    <definedName name="_xlnm.Print_Area" localSheetId="4">'C.1.4'!$A$1:$R$86</definedName>
    <definedName name="_xlnm.Print_Area" localSheetId="5">'C.1.5'!$A$1:$P$139</definedName>
    <definedName name="_xlnm.Print_Area" localSheetId="6">'C.1.6'!$A$1:$R$74</definedName>
    <definedName name="_xlnm.Print_Area" localSheetId="7">'C.1.7'!$A$1:$R$63</definedName>
    <definedName name="_xlnm.Print_Area" localSheetId="8">'C.1.8'!$A$1:$T$171</definedName>
    <definedName name="_xlnm.Print_Area" localSheetId="9">'C.1.9'!$A$1:$Z$88</definedName>
    <definedName name="_xlnm.Print_Area" localSheetId="10">'C.2.1'!$A$1:$W$91</definedName>
    <definedName name="_xlnm.Print_Area" localSheetId="11">'C.2.2'!$A$1:$W$89</definedName>
    <definedName name="_xlnm.Print_Area" localSheetId="12">'C.3.1'!$A$1:$Y$31</definedName>
    <definedName name="_xlnm.Print_Area" localSheetId="13">'C.3.2'!$A$1:$D$54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69" i="21" l="1"/>
  <c r="N115" i="21"/>
  <c r="P96" i="21"/>
  <c r="P97" i="21"/>
  <c r="P98" i="21"/>
  <c r="P99" i="21"/>
  <c r="P100" i="21"/>
  <c r="P101" i="21"/>
  <c r="P102" i="21"/>
  <c r="P103" i="21"/>
  <c r="P104" i="21"/>
  <c r="P105" i="21"/>
  <c r="P106" i="21"/>
  <c r="P107" i="21"/>
  <c r="P108" i="21"/>
  <c r="P109" i="21"/>
  <c r="P110" i="21"/>
  <c r="P111" i="21"/>
  <c r="P112" i="21"/>
  <c r="P113" i="21"/>
  <c r="P114" i="21"/>
  <c r="O115" i="21"/>
  <c r="N61" i="21"/>
  <c r="P60" i="21"/>
  <c r="P59" i="21"/>
  <c r="P58" i="21"/>
  <c r="P57" i="21"/>
  <c r="P56" i="21"/>
  <c r="P55" i="21"/>
  <c r="P54" i="21"/>
  <c r="P53" i="21"/>
  <c r="P52" i="21"/>
  <c r="P51" i="21"/>
  <c r="P50" i="21"/>
  <c r="P49" i="21"/>
  <c r="P48" i="21"/>
  <c r="P47" i="21"/>
  <c r="P46" i="21"/>
  <c r="P45" i="21"/>
  <c r="P44" i="21"/>
  <c r="P43" i="21"/>
  <c r="P42" i="21"/>
  <c r="T30" i="3"/>
  <c r="T29" i="3"/>
  <c r="T28" i="3"/>
  <c r="T24" i="3"/>
  <c r="T17" i="3"/>
  <c r="T31" i="3" s="1"/>
  <c r="R30" i="2"/>
  <c r="R31" i="2" s="1"/>
  <c r="R23" i="2"/>
  <c r="R24" i="2" s="1"/>
  <c r="R36" i="2"/>
  <c r="R35" i="2"/>
  <c r="R16" i="2"/>
  <c r="R17" i="2" s="1"/>
  <c r="P37" i="2"/>
  <c r="P38" i="2" s="1"/>
  <c r="Q36" i="2"/>
  <c r="Q35" i="2"/>
  <c r="Q37" i="2" s="1"/>
  <c r="Q31" i="2"/>
  <c r="P31" i="2"/>
  <c r="Q24" i="2"/>
  <c r="P24" i="2"/>
  <c r="Q16" i="2"/>
  <c r="Q17" i="2" s="1"/>
  <c r="P16" i="2"/>
  <c r="P17" i="2" s="1"/>
  <c r="P169" i="21"/>
  <c r="P168" i="21"/>
  <c r="P167" i="21"/>
  <c r="P166" i="21"/>
  <c r="P165" i="21"/>
  <c r="P164" i="21"/>
  <c r="P163" i="21"/>
  <c r="P162" i="21"/>
  <c r="P161" i="21"/>
  <c r="P160" i="21"/>
  <c r="P159" i="21"/>
  <c r="P158" i="21"/>
  <c r="P157" i="21"/>
  <c r="P156" i="21"/>
  <c r="P155" i="21"/>
  <c r="P154" i="21"/>
  <c r="P153" i="21"/>
  <c r="P152" i="21"/>
  <c r="P151" i="21"/>
  <c r="P150" i="21"/>
  <c r="M31" i="20"/>
  <c r="M30" i="20"/>
  <c r="M29" i="20"/>
  <c r="M28" i="20"/>
  <c r="M24" i="20"/>
  <c r="M17" i="20"/>
  <c r="M36" i="19"/>
  <c r="L36" i="19"/>
  <c r="K36" i="19"/>
  <c r="M35" i="19"/>
  <c r="L35" i="19"/>
  <c r="K35" i="19"/>
  <c r="M34" i="19"/>
  <c r="L34" i="19"/>
  <c r="K34" i="19"/>
  <c r="M33" i="19"/>
  <c r="L33" i="19"/>
  <c r="K33" i="19"/>
  <c r="M32" i="19"/>
  <c r="M37" i="19" s="1"/>
  <c r="L32" i="19"/>
  <c r="L37" i="19" s="1"/>
  <c r="K32" i="19"/>
  <c r="K37" i="19" s="1"/>
  <c r="M28" i="19"/>
  <c r="K28" i="19"/>
  <c r="M19" i="19"/>
  <c r="K19" i="19"/>
  <c r="M42" i="17"/>
  <c r="M41" i="17"/>
  <c r="M40" i="17"/>
  <c r="M39" i="17"/>
  <c r="M38" i="17"/>
  <c r="M37" i="17"/>
  <c r="M36" i="17"/>
  <c r="M32" i="17"/>
  <c r="M21" i="17"/>
  <c r="M43" i="17" s="1"/>
  <c r="S30" i="3"/>
  <c r="S29" i="3"/>
  <c r="S28" i="3"/>
  <c r="S24" i="3"/>
  <c r="S17" i="3"/>
  <c r="S31" i="3" s="1"/>
  <c r="O38" i="2"/>
  <c r="N38" i="2"/>
  <c r="M36" i="2"/>
  <c r="M37" i="2" s="1"/>
  <c r="M35" i="2"/>
  <c r="O31" i="2"/>
  <c r="N31" i="2"/>
  <c r="M30" i="2"/>
  <c r="O24" i="2"/>
  <c r="N24" i="2"/>
  <c r="M23" i="2"/>
  <c r="M16" i="2"/>
  <c r="R37" i="2" l="1"/>
  <c r="R38" i="2" s="1"/>
  <c r="Q38" i="2"/>
  <c r="Y28" i="13" l="1"/>
  <c r="Y27" i="13"/>
  <c r="Y26" i="13"/>
  <c r="M115" i="21"/>
  <c r="P115" i="21" s="1"/>
  <c r="M61" i="21"/>
  <c r="P61" i="21" s="1"/>
  <c r="Q17" i="4"/>
  <c r="Q16" i="4"/>
  <c r="R30" i="3"/>
  <c r="R29" i="3"/>
  <c r="R28" i="3"/>
  <c r="R24" i="3"/>
  <c r="R17" i="3"/>
  <c r="R31" i="3" s="1"/>
  <c r="U84" i="22"/>
  <c r="U83" i="22"/>
  <c r="U82" i="22"/>
  <c r="U81" i="22"/>
  <c r="U80" i="22"/>
  <c r="U79" i="22"/>
  <c r="U78" i="22"/>
  <c r="U77" i="22"/>
  <c r="U76" i="22"/>
  <c r="U75" i="22"/>
  <c r="U74" i="22"/>
  <c r="U73" i="22"/>
  <c r="U72" i="22"/>
  <c r="U71" i="22"/>
  <c r="U70" i="22"/>
  <c r="U69" i="22"/>
  <c r="U68" i="22"/>
  <c r="U67" i="22"/>
  <c r="U66" i="22"/>
  <c r="U85" i="22" s="1"/>
  <c r="U59" i="22"/>
  <c r="U33" i="22"/>
  <c r="J115" i="21"/>
  <c r="J61" i="21"/>
  <c r="O30" i="3"/>
  <c r="O29" i="3"/>
  <c r="O28" i="3"/>
  <c r="O31" i="3" s="1"/>
  <c r="O24" i="3"/>
  <c r="O17" i="3"/>
</calcChain>
</file>

<file path=xl/sharedStrings.xml><?xml version="1.0" encoding="utf-8"?>
<sst xmlns="http://schemas.openxmlformats.org/spreadsheetml/2006/main" count="884" uniqueCount="167">
  <si>
    <t>C. Werkzoekende beroepsbevolking</t>
  </si>
  <si>
    <t>Gemeente</t>
  </si>
  <si>
    <t>Het aandeel niet-werkende werkzoekenden in de beroepsactieve bevolking (administratieve gegevens)</t>
  </si>
  <si>
    <t>(aantal)</t>
  </si>
  <si>
    <t>(%)</t>
  </si>
  <si>
    <t>Brussels Gewest</t>
  </si>
  <si>
    <t>Mannen</t>
  </si>
  <si>
    <t>Vrouwen</t>
  </si>
  <si>
    <t>Totaal</t>
  </si>
  <si>
    <t>% Vrouwen</t>
  </si>
  <si>
    <t>Vlaams Gewest</t>
  </si>
  <si>
    <t>Waals Gewest</t>
  </si>
  <si>
    <t>België</t>
  </si>
  <si>
    <t>Jongeren in wachttijd</t>
  </si>
  <si>
    <t>NW vrij ingeschreven WZ</t>
  </si>
  <si>
    <t>Andere</t>
  </si>
  <si>
    <t>&lt; 25 jaar</t>
  </si>
  <si>
    <t>50 jaar en +</t>
  </si>
  <si>
    <t xml:space="preserve">Hoger niet-universitair </t>
  </si>
  <si>
    <t xml:space="preserve">Universitair </t>
  </si>
  <si>
    <t>&lt; 6 maanden</t>
  </si>
  <si>
    <t>2 jaar en +</t>
  </si>
  <si>
    <t>BE</t>
  </si>
  <si>
    <t>EU</t>
  </si>
  <si>
    <t>NEU</t>
  </si>
  <si>
    <t>- 25 jaar</t>
  </si>
  <si>
    <t>25 tot - 30 jaar</t>
  </si>
  <si>
    <t>30 tot - 35 jaar</t>
  </si>
  <si>
    <t>35 tot - 40 jaar</t>
  </si>
  <si>
    <t>40 tot - 45 jaar</t>
  </si>
  <si>
    <t>45 tot - 50 jaar</t>
  </si>
  <si>
    <t>Universitair</t>
  </si>
  <si>
    <t>Leerlingschap</t>
  </si>
  <si>
    <t>6 maand tot - 1 jaar</t>
  </si>
  <si>
    <t>1 jaar tot - 2 jaar</t>
  </si>
  <si>
    <t>2 jaar tot - 5 jaar</t>
  </si>
  <si>
    <t>5 jaar en +</t>
  </si>
  <si>
    <t>Anderlecht</t>
  </si>
  <si>
    <t>Oudergem</t>
  </si>
  <si>
    <t>St-Agatha-Berchem</t>
  </si>
  <si>
    <t>Brussel</t>
  </si>
  <si>
    <t>Etterbeek</t>
  </si>
  <si>
    <t>Evere</t>
  </si>
  <si>
    <t>Vorst</t>
  </si>
  <si>
    <t>Ganshoren</t>
  </si>
  <si>
    <t>Elsene</t>
  </si>
  <si>
    <t>Jette</t>
  </si>
  <si>
    <t>Koekelberg</t>
  </si>
  <si>
    <t>St-Jans-Molenbeek</t>
  </si>
  <si>
    <t>St-Gillis</t>
  </si>
  <si>
    <t>St-Joost-ten-Node</t>
  </si>
  <si>
    <t>Schaarbeek</t>
  </si>
  <si>
    <t>Ukkel</t>
  </si>
  <si>
    <t>Watermaal-Bosvoorde</t>
  </si>
  <si>
    <t>St-Lambrechts-Woluwe</t>
  </si>
  <si>
    <t>St-Pieters-Woluwe</t>
  </si>
  <si>
    <t xml:space="preserve">Anderlecht </t>
  </si>
  <si>
    <t>St.-Agatha-Berchem</t>
  </si>
  <si>
    <t xml:space="preserve">Etterbeek </t>
  </si>
  <si>
    <t xml:space="preserve">Ganshoren </t>
  </si>
  <si>
    <t xml:space="preserve">Jette </t>
  </si>
  <si>
    <t>St.-Jans-Molenbeek</t>
  </si>
  <si>
    <t>St.-Gillis</t>
  </si>
  <si>
    <t>St.-Joost-Ten-Node</t>
  </si>
  <si>
    <t>St.-Lambrechts-Woluwe</t>
  </si>
  <si>
    <t>St.-Pieters-Woluwe</t>
  </si>
  <si>
    <t>C.2. Werkloosheidsgraad</t>
  </si>
  <si>
    <t>C.3. Schoolverlaters</t>
  </si>
  <si>
    <t>Nog ingeschreven als wz 1 jaar later</t>
  </si>
  <si>
    <t xml:space="preserve">Aantal </t>
  </si>
  <si>
    <t>%</t>
  </si>
  <si>
    <t>Terug naar inhoud</t>
  </si>
  <si>
    <t>Hoger niet-universitair</t>
  </si>
  <si>
    <t xml:space="preserve">Ingeschreven schoolverlaters </t>
  </si>
  <si>
    <t>% nog ingeschreven als wz 1 jaar later</t>
  </si>
  <si>
    <t>45 jaar en +</t>
  </si>
  <si>
    <t>De drie gewesten</t>
  </si>
  <si>
    <t>Geslacht</t>
  </si>
  <si>
    <t>Categorie en geslacht</t>
  </si>
  <si>
    <t>Leeftijd en geslacht</t>
  </si>
  <si>
    <t>Studieniveau en geslacht</t>
  </si>
  <si>
    <t>Inactiviteitsduur en geslacht</t>
  </si>
  <si>
    <t>Gemeente en geslacht</t>
  </si>
  <si>
    <t>Bron: ACTIRIS</t>
  </si>
  <si>
    <t>Jongeren na studies</t>
  </si>
  <si>
    <t>WZUA</t>
  </si>
  <si>
    <t>Lager onderwijs</t>
  </si>
  <si>
    <t>Lager secundair onderwijs</t>
  </si>
  <si>
    <t>Hoger secundair onderwijs</t>
  </si>
  <si>
    <t>Bron: ACTIRIS, VDAB, Forem, ADG</t>
  </si>
  <si>
    <t>Minder dan 25 jaar, gemeente en geslacht</t>
  </si>
  <si>
    <t>C.1.  Niet-werkende werkzoekenden (NWWZ)</t>
  </si>
  <si>
    <t>Personen zonder betaalde arbeid ingeschreven als werkzoekende bij een openbare tewerkstellingsdienst</t>
  </si>
  <si>
    <t>Personen zonder betaalde arbeid ingeschreven als werkzoekende bij ACTIRIS</t>
  </si>
  <si>
    <t>WZUA**</t>
  </si>
  <si>
    <t>** WZUA = werkzoekenden die een uitkeringsaanvraag hebben ingediend</t>
  </si>
  <si>
    <t>C.</t>
  </si>
  <si>
    <t>Werkzoekende beroepsbevolking</t>
  </si>
  <si>
    <t>Het gaat om de administratieve gegevens van de Brusselse niet-werkende werkzoekenden (zie ook de woordenlijst voor meer gedetailleerde informatie). Deze gegevens zijn afkomstig van ACTIRIS en voor de andere gewesten van de bevoegde openbare tewerkstellingsdiensten. U kan op de website eveneens het bestand raadplegen dat de kenmerken van de Brusselse werkloosheid op gemeentelijk niveau meer in detail weergeeft naast andere kenmerken (bevolking en werkgelegenheid).</t>
  </si>
  <si>
    <r>
      <t>Lager onderwijs + sec. ond. 1</t>
    </r>
    <r>
      <rPr>
        <vertAlign val="superscript"/>
        <sz val="8"/>
        <color indexed="62"/>
        <rFont val="Arial"/>
        <family val="2"/>
      </rPr>
      <t>ste</t>
    </r>
    <r>
      <rPr>
        <sz val="8"/>
        <color indexed="62"/>
        <rFont val="Arial"/>
        <family val="2"/>
      </rPr>
      <t xml:space="preserve"> graad</t>
    </r>
  </si>
  <si>
    <r>
      <t>Secundair onderwijs 2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graad</t>
    </r>
  </si>
  <si>
    <r>
      <t>Secundair onderwijs 3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en 4</t>
    </r>
    <r>
      <rPr>
        <vertAlign val="superscript"/>
        <sz val="8"/>
        <color indexed="62"/>
        <rFont val="Arial"/>
        <family val="2"/>
      </rPr>
      <t>de</t>
    </r>
    <r>
      <rPr>
        <sz val="8"/>
        <color indexed="62"/>
        <rFont val="Arial"/>
        <family val="2"/>
      </rPr>
      <t xml:space="preserve"> graad</t>
    </r>
  </si>
  <si>
    <r>
      <t xml:space="preserve">2. </t>
    </r>
    <r>
      <rPr>
        <b/>
        <u/>
        <sz val="9"/>
        <color indexed="62"/>
        <rFont val="Arial"/>
        <family val="2"/>
      </rPr>
      <t>Werkloosheidsgraad</t>
    </r>
  </si>
  <si>
    <r>
      <t xml:space="preserve">3. </t>
    </r>
    <r>
      <rPr>
        <b/>
        <u/>
        <sz val="9"/>
        <color indexed="62"/>
        <rFont val="Arial"/>
        <family val="2"/>
      </rPr>
      <t>Schoolverlaters</t>
    </r>
  </si>
  <si>
    <t>UVW</t>
  </si>
  <si>
    <t>Hoogstens lager sec. ond.</t>
  </si>
  <si>
    <t>6 maanden - 1 jaar</t>
  </si>
  <si>
    <t>25-44 jaar</t>
  </si>
  <si>
    <t>1-2 jaar</t>
  </si>
  <si>
    <r>
      <t xml:space="preserve">1. </t>
    </r>
    <r>
      <rPr>
        <b/>
        <u/>
        <sz val="9"/>
        <color indexed="62"/>
        <rFont val="Arial"/>
        <family val="2"/>
      </rPr>
      <t>Niet-werkende werkzoekenden</t>
    </r>
    <r>
      <rPr>
        <b/>
        <sz val="9"/>
        <color indexed="62"/>
        <rFont val="Arial"/>
        <family val="2"/>
      </rPr>
      <t xml:space="preserve"> (NWWZ)</t>
    </r>
  </si>
  <si>
    <t>* Ten gevolge van een aanpassing van de terminologie merken we een breuk op in de statistieken tussen 2005 en 2006</t>
  </si>
  <si>
    <t>Kenmerken (geslacht, leeftijd, studieniveau, 
inactiviteitsduur en nationaliteit)</t>
  </si>
  <si>
    <t>Studieniveau  en geslacht</t>
  </si>
  <si>
    <t>Nationaliteit  en geslacht</t>
  </si>
  <si>
    <t>Jongeren minder dan 25 jaar en gemeente</t>
  </si>
  <si>
    <t>% nog WZ  na 1 jaar</t>
  </si>
  <si>
    <t>Brusselse werkzoekenden die niet meer leerplichtig zijn en zich na hun studies komen inschrijven als jongere in beroepsinschakelingstijd in de periode juli-oktober</t>
  </si>
  <si>
    <t>* Ten gevolge van de afschaffing van de stempelcontrole en verandering van categorie is er een breuk in deze statistiek tussen 2005 en 2006.</t>
  </si>
  <si>
    <t>Buienland zonder equivalent</t>
  </si>
  <si>
    <t>Bron: ACTIRIS, berekeningen view.brussels</t>
  </si>
  <si>
    <t>Bronnen: NBB, FOD Economie - ADSEI (EAK), ACTIRIS, Steunpunt WSE, berekeningen view.brussels</t>
  </si>
  <si>
    <t>2020*</t>
  </si>
  <si>
    <t>*in 2020, een statistische breuk in de statistieken voor EU- en niet-EU-onderdanen, als gevolg van Brexit, (het Verenigd Koninkrijk wordt voortaan bij de categorie niet-EU ingedeeld)</t>
  </si>
  <si>
    <t>* statistische breuk, het studieniveau "hoger universitair onderwijs" komt voortaan overeen met het niveau "bachelor" en "universitair onderwijs" met het niveau "master</t>
  </si>
  <si>
    <r>
      <t xml:space="preserve">Tabel C.1.5.c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1992-1999)</t>
    </r>
  </si>
  <si>
    <r>
      <t xml:space="preserve">Tabel C.1.5.a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2000-2009)*</t>
    </r>
  </si>
  <si>
    <t>Bachelor</t>
  </si>
  <si>
    <t>Master</t>
  </si>
  <si>
    <t>Onbepaald</t>
  </si>
  <si>
    <t>Buitenland zonder gelijkwaardigheid</t>
  </si>
  <si>
    <t xml:space="preserve"> hoger onderwijs</t>
  </si>
  <si>
    <t>van wie lagger onderwijs/onbepaald</t>
  </si>
  <si>
    <t>midden onderwijs</t>
  </si>
  <si>
    <t>Lager onderwijs + sec. ond. 1ste graad</t>
  </si>
  <si>
    <t>Secundair onderwijs 2de graad</t>
  </si>
  <si>
    <t>Secundair onderwijs 3de en 4de graad</t>
  </si>
  <si>
    <t>Buitenland zonder gelijkwaardigheid lagger onderwijs/onbepaald</t>
  </si>
  <si>
    <t>Buitenland zonder gelijkwaardigheid midden onderwijs/onbepaald</t>
  </si>
  <si>
    <t>8,2*</t>
  </si>
  <si>
    <t>9,6*</t>
  </si>
  <si>
    <r>
      <t xml:space="preserve">Tabel C.1.2b: </t>
    </r>
    <r>
      <rPr>
        <b/>
        <u/>
        <sz val="10"/>
        <color indexed="62"/>
        <rFont val="Arial"/>
        <family val="2"/>
      </rPr>
      <t>Aantal NWWZ volgens categorie en geslacht in het Brussels Gewest</t>
    </r>
    <r>
      <rPr>
        <b/>
        <sz val="10"/>
        <color indexed="62"/>
        <rFont val="Arial"/>
        <family val="2"/>
      </rPr>
      <t xml:space="preserve"> (jaargemiddelde 1992-2005*)</t>
    </r>
  </si>
  <si>
    <t>Tabel C.1.3: Kenmerken van NWWZ in het Brussels Gewest (jaargemiddelde 1992-2006)</t>
  </si>
  <si>
    <r>
      <t xml:space="preserve">Tabel C.3.2: </t>
    </r>
    <r>
      <rPr>
        <b/>
        <u/>
        <sz val="10"/>
        <color indexed="62"/>
        <rFont val="Arial"/>
        <family val="2"/>
      </rPr>
      <t>Brusselse schoolverlaters volgens studieniveau en geslacht</t>
    </r>
    <r>
      <rPr>
        <b/>
        <sz val="10"/>
        <color indexed="62"/>
        <rFont val="Arial"/>
        <family val="2"/>
      </rPr>
      <t xml:space="preserve"> (2020)</t>
    </r>
  </si>
  <si>
    <t>1998-2021</t>
  </si>
  <si>
    <r>
      <t xml:space="preserve">Tabel C.3.1: </t>
    </r>
    <r>
      <rPr>
        <b/>
        <u/>
        <sz val="10"/>
        <color indexed="62"/>
        <rFont val="Arial"/>
        <family val="2"/>
      </rPr>
      <t>Evolutie van de Brusselse werkzoekende schoolverlaters</t>
    </r>
    <r>
      <rPr>
        <b/>
        <sz val="10"/>
        <color indexed="62"/>
        <rFont val="Arial"/>
        <family val="2"/>
      </rPr>
      <t xml:space="preserve"> (1998-2021)</t>
    </r>
  </si>
  <si>
    <t>Tabel C.1.1: Aantal NWWZ volgens gewest en geslacht (jaargemiddelde 1992-2007)</t>
  </si>
  <si>
    <t>Tabel C.1.4: Aantal NWWZ volgens leeftijdsklasse en geslacht in het Brussels Gewest (jaargemiddelde 1992-2007)</t>
  </si>
  <si>
    <r>
      <t xml:space="preserve">Tabel C.1.6: </t>
    </r>
    <r>
      <rPr>
        <b/>
        <u/>
        <sz val="10"/>
        <color indexed="62"/>
        <rFont val="Arial"/>
        <family val="2"/>
      </rPr>
      <t>Aantal NWWZ volgens inactiviteitsduur en geslacht in het Brussels Gewest</t>
    </r>
    <r>
      <rPr>
        <b/>
        <sz val="10"/>
        <color indexed="62"/>
        <rFont val="Arial"/>
        <family val="2"/>
      </rPr>
      <t xml:space="preserve"> (jaargemiddelde 1992-2007)</t>
    </r>
  </si>
  <si>
    <t>Tabel C.1.7: Aantal NWWZ volgens nationaliteit en geslacht in het Brussels Gewest (jaargemiddelde 1992-2007)</t>
  </si>
  <si>
    <t>2023*</t>
  </si>
  <si>
    <t>* Op basis van de schatting van de actieve beroepsbevolking (NBB 2023) en van de indeling van de actieve beroepsbevolking volgens gemeente (Steunpunt-WSE 2022) en volgens gewest (EAK 2023).</t>
  </si>
  <si>
    <t>1992-2024</t>
  </si>
  <si>
    <t>2000-2024</t>
  </si>
  <si>
    <t>2003-2024</t>
  </si>
  <si>
    <t>Tabel C.1.1: Aantal NWWZ volgens gewest en geslacht (jaargemiddelde 2008-2024)</t>
  </si>
  <si>
    <t>Tabel C.1.2a: Aantal NWWZ volgens categorie en geslacht in het Brussels Gewest (jaargemiddelde 2006-2024*)</t>
  </si>
  <si>
    <t>Tabel C.1.3: Kenmerken van NWWZ in het Brussels Gewest (jaargemiddelde 2007-2024*)</t>
  </si>
  <si>
    <t>Tabel C.1.4: Aantal NWWZ volgens leeftijdsklasse en geslacht in het Brussels Gewest (jaargemiddelde 2008-2024)</t>
  </si>
  <si>
    <r>
      <t xml:space="preserve">Tabel C.1.5.a : </t>
    </r>
    <r>
      <rPr>
        <b/>
        <u/>
        <sz val="10"/>
        <color indexed="62"/>
        <rFont val="Arial"/>
        <family val="2"/>
      </rPr>
      <t>Aantal NWWZ volgens studieniveau en geslacht in het Brussels Gewest</t>
    </r>
    <r>
      <rPr>
        <b/>
        <sz val="10"/>
        <color indexed="62"/>
        <rFont val="Arial"/>
        <family val="2"/>
      </rPr>
      <t xml:space="preserve"> (jaargemiddelde 2010-2024)*</t>
    </r>
  </si>
  <si>
    <r>
      <t xml:space="preserve">Tabel C.1.6: </t>
    </r>
    <r>
      <rPr>
        <b/>
        <u/>
        <sz val="10"/>
        <color indexed="62"/>
        <rFont val="Arial"/>
        <family val="2"/>
      </rPr>
      <t>Aantal NWWZ volgens inactiviteitsduur en geslacht in het Brussels Gewest</t>
    </r>
    <r>
      <rPr>
        <b/>
        <sz val="10"/>
        <color indexed="62"/>
        <rFont val="Arial"/>
        <family val="2"/>
      </rPr>
      <t xml:space="preserve"> (jaargemiddelde 2008-2024)</t>
    </r>
  </si>
  <si>
    <t>Tabel C.1.7: Aantal NWWZ volgens nationaliteit en geslacht in het Brussels Gewest (jaargemiddelde 2008-2024*)</t>
  </si>
  <si>
    <t>Tabel C.1.8: Aantal NWWZ volgens gemeente en geslacht in het Brussels Gewest (jaargemiddelde 1992-2024)</t>
  </si>
  <si>
    <t>Tabel C.1.9: Aantal -25-jarige NWWZ volgens gemeente en geslacht in het Brussels Gewest (jaargemiddelde 2000-2024)</t>
  </si>
  <si>
    <t>Tabel C.2.1: Werkloosheidsgraad volgens gemeente en geslacht in het Brussels Gewest (jaargemiddelde 2003-2024*)</t>
  </si>
  <si>
    <t>2024*</t>
  </si>
  <si>
    <r>
      <t xml:space="preserve">Tabel C.2.2: </t>
    </r>
    <r>
      <rPr>
        <b/>
        <u/>
        <sz val="10"/>
        <color indexed="62"/>
        <rFont val="Arial"/>
        <family val="2"/>
      </rPr>
      <t>Jongerenwerkloosheidsgraad volgens gemeente en geslacht in het Brussels Gewest</t>
    </r>
    <r>
      <rPr>
        <b/>
        <sz val="10"/>
        <color indexed="62"/>
        <rFont val="Arial"/>
        <family val="2"/>
      </rPr>
      <t xml:space="preserve"> (jaargemiddelde 2003-2024*)</t>
    </r>
  </si>
  <si>
    <t>≠ 23-24
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</si>
</sst>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€&quot;_-;\-* #,##0.00\ &quot;€&quot;_-;_-* &quot;-&quot;??\ &quot;€&quot;_-;_-@_-"/>
    <numFmt numFmtId="164" formatCode="_ * #,##0.00_ ;_ * \-#,##0.00_ ;_ * &quot;-&quot;??_ ;_ @_ "/>
    <numFmt numFmtId="165" formatCode="0.0"/>
    <numFmt numFmtId="166" formatCode="#,##0.0"/>
    <numFmt numFmtId="167" formatCode="#\ ##0"/>
    <numFmt numFmtId="168" formatCode="#,##0\ "/>
    <numFmt numFmtId="169" formatCode="0.0\ "/>
    <numFmt numFmtId="170" formatCode="0\ "/>
    <numFmt numFmtId="171" formatCode="#,##0.0\ "/>
    <numFmt numFmtId="172" formatCode="_ * #,##0_ ;_ * \-#,##0_ ;_ * &quot;-&quot;??_ ;_ @_ "/>
    <numFmt numFmtId="173" formatCode=".\ #;00000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b/>
      <sz val="14"/>
      <color indexed="62"/>
      <name val="Arial"/>
      <family val="2"/>
    </font>
    <font>
      <sz val="10"/>
      <color indexed="62"/>
      <name val="Arial"/>
      <family val="2"/>
    </font>
    <font>
      <b/>
      <sz val="10"/>
      <color indexed="62"/>
      <name val="Arial"/>
      <family val="2"/>
    </font>
    <font>
      <b/>
      <u/>
      <sz val="10"/>
      <color indexed="62"/>
      <name val="Arial"/>
      <family val="2"/>
    </font>
    <font>
      <i/>
      <sz val="10"/>
      <color indexed="62"/>
      <name val="Arial"/>
      <family val="2"/>
    </font>
    <font>
      <sz val="10"/>
      <color indexed="62"/>
      <name val="Arial"/>
      <family val="2"/>
    </font>
    <font>
      <i/>
      <sz val="18"/>
      <color indexed="62"/>
      <name val="Arial"/>
      <family val="2"/>
    </font>
    <font>
      <b/>
      <sz val="14"/>
      <color indexed="62"/>
      <name val="Arial"/>
      <family val="2"/>
    </font>
    <font>
      <b/>
      <sz val="12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sz val="9"/>
      <color indexed="62"/>
      <name val="Tahoma"/>
      <family val="2"/>
    </font>
    <font>
      <sz val="8"/>
      <color indexed="62"/>
      <name val="Arial"/>
      <family val="2"/>
    </font>
    <font>
      <vertAlign val="superscript"/>
      <sz val="8"/>
      <color indexed="62"/>
      <name val="Arial"/>
      <family val="2"/>
    </font>
    <font>
      <sz val="8"/>
      <color indexed="62"/>
      <name val="Arial"/>
      <family val="2"/>
    </font>
    <font>
      <b/>
      <sz val="8"/>
      <color indexed="62"/>
      <name val="Arial"/>
      <family val="2"/>
    </font>
    <font>
      <u/>
      <sz val="8"/>
      <color indexed="62"/>
      <name val="Arial"/>
      <family val="2"/>
    </font>
    <font>
      <sz val="8"/>
      <color indexed="62"/>
      <name val="Tahoma"/>
      <family val="2"/>
    </font>
    <font>
      <sz val="10"/>
      <color indexed="62"/>
      <name val="Tahoma"/>
      <family val="2"/>
    </font>
    <font>
      <i/>
      <sz val="8"/>
      <color indexed="62"/>
      <name val="Arial"/>
      <family val="2"/>
    </font>
    <font>
      <u/>
      <sz val="9"/>
      <color indexed="62"/>
      <name val="Arial"/>
      <family val="2"/>
    </font>
    <font>
      <sz val="9"/>
      <color indexed="62"/>
      <name val="Arial"/>
      <family val="2"/>
    </font>
    <font>
      <b/>
      <sz val="9"/>
      <color indexed="62"/>
      <name val="Arial"/>
      <family val="2"/>
    </font>
    <font>
      <b/>
      <u/>
      <sz val="9"/>
      <color indexed="62"/>
      <name val="Arial"/>
      <family val="2"/>
    </font>
    <font>
      <u/>
      <sz val="9"/>
      <color indexed="62"/>
      <name val="Arial"/>
      <family val="2"/>
    </font>
    <font>
      <i/>
      <sz val="9"/>
      <color indexed="62"/>
      <name val="Arial"/>
      <family val="2"/>
    </font>
    <font>
      <b/>
      <sz val="8"/>
      <name val="Tahoma"/>
      <family val="2"/>
    </font>
    <font>
      <b/>
      <sz val="8"/>
      <color indexed="56"/>
      <name val="Tahoma"/>
      <family val="2"/>
    </font>
    <font>
      <i/>
      <sz val="8"/>
      <color indexed="48"/>
      <name val="Arial"/>
      <family val="2"/>
    </font>
    <font>
      <b/>
      <sz val="7"/>
      <color indexed="62"/>
      <name val="Arial"/>
      <family val="2"/>
    </font>
    <font>
      <sz val="7"/>
      <color indexed="62"/>
      <name val="Arial"/>
      <family val="2"/>
    </font>
    <font>
      <i/>
      <sz val="7"/>
      <color indexed="62"/>
      <name val="Arial"/>
      <family val="2"/>
    </font>
    <font>
      <i/>
      <u/>
      <sz val="9"/>
      <color indexed="62"/>
      <name val="Arial"/>
      <family val="2"/>
    </font>
    <font>
      <i/>
      <sz val="9"/>
      <color indexed="62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1F497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2"/>
      </bottom>
      <diagonal/>
    </border>
    <border>
      <left/>
      <right/>
      <top style="hair">
        <color indexed="62"/>
      </top>
      <bottom/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/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/>
      <diagonal/>
    </border>
    <border>
      <left style="hair">
        <color indexed="62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2"/>
      </left>
      <right style="hair">
        <color theme="4" tint="-0.249977111117893"/>
      </right>
      <top style="hair">
        <color indexed="62"/>
      </top>
      <bottom/>
      <diagonal/>
    </border>
    <border>
      <left style="hair">
        <color indexed="62"/>
      </left>
      <right style="hair">
        <color theme="4" tint="-0.249977111117893"/>
      </right>
      <top/>
      <bottom/>
      <diagonal/>
    </border>
    <border>
      <left style="hair">
        <color indexed="62"/>
      </left>
      <right style="hair">
        <color theme="4" tint="-0.249977111117893"/>
      </right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/>
      <bottom/>
      <diagonal/>
    </border>
    <border>
      <left style="hair">
        <color indexed="62"/>
      </left>
      <right style="hair">
        <color indexed="64"/>
      </right>
      <top/>
      <bottom style="hair">
        <color indexed="62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2"/>
      </top>
      <bottom/>
      <diagonal/>
    </border>
    <border>
      <left style="hair">
        <color indexed="62"/>
      </left>
      <right style="hair">
        <color indexed="64"/>
      </right>
      <top style="hair">
        <color indexed="62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2"/>
      </top>
      <bottom/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2"/>
      </left>
      <right style="hair">
        <color indexed="64"/>
      </right>
      <top/>
      <bottom style="hair">
        <color indexed="64"/>
      </bottom>
      <diagonal/>
    </border>
    <border>
      <left style="hair">
        <color indexed="62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/>
      <top style="hair">
        <color indexed="62"/>
      </top>
      <bottom/>
      <diagonal/>
    </border>
    <border>
      <left style="hair">
        <color indexed="62"/>
      </left>
      <right style="hair">
        <color indexed="62"/>
      </right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4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2"/>
      </bottom>
      <diagonal/>
    </border>
    <border>
      <left style="hair">
        <color indexed="62"/>
      </left>
      <right/>
      <top style="hair">
        <color auto="1"/>
      </top>
      <bottom/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  <border>
      <left style="hair">
        <color indexed="62"/>
      </left>
      <right/>
      <top/>
      <bottom style="hair">
        <color indexed="62"/>
      </bottom>
      <diagonal/>
    </border>
    <border>
      <left style="hair">
        <color indexed="62"/>
      </left>
      <right style="hair">
        <color indexed="62"/>
      </right>
      <top/>
      <bottom style="hair">
        <color indexed="62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4" fillId="0" borderId="0"/>
    <xf numFmtId="0" fontId="3" fillId="0" borderId="0"/>
    <xf numFmtId="9" fontId="42" fillId="0" borderId="0" applyFont="0" applyFill="0" applyBorder="0" applyAlignment="0" applyProtection="0"/>
    <xf numFmtId="164" fontId="43" fillId="0" borderId="0" applyFont="0" applyFill="0" applyBorder="0" applyAlignment="0" applyProtection="0"/>
  </cellStyleXfs>
  <cellXfs count="436">
    <xf numFmtId="0" fontId="0" fillId="0" borderId="0" xfId="0"/>
    <xf numFmtId="0" fontId="6" fillId="0" borderId="0" xfId="0" applyFont="1"/>
    <xf numFmtId="0" fontId="7" fillId="0" borderId="0" xfId="0" applyFont="1"/>
    <xf numFmtId="0" fontId="11" fillId="0" borderId="0" xfId="0" applyFont="1"/>
    <xf numFmtId="0" fontId="12" fillId="0" borderId="0" xfId="0" applyFont="1"/>
    <xf numFmtId="3" fontId="7" fillId="0" borderId="0" xfId="0" applyNumberFormat="1" applyFont="1"/>
    <xf numFmtId="0" fontId="13" fillId="0" borderId="0" xfId="0" applyFont="1"/>
    <xf numFmtId="0" fontId="14" fillId="0" borderId="0" xfId="0" applyFont="1"/>
    <xf numFmtId="0" fontId="8" fillId="0" borderId="0" xfId="0" applyFont="1"/>
    <xf numFmtId="3" fontId="11" fillId="0" borderId="0" xfId="0" applyNumberFormat="1" applyFont="1"/>
    <xf numFmtId="3" fontId="8" fillId="0" borderId="0" xfId="0" applyNumberFormat="1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3" fontId="16" fillId="0" borderId="0" xfId="0" applyNumberFormat="1" applyFont="1" applyAlignment="1">
      <alignment horizontal="left"/>
    </xf>
    <xf numFmtId="0" fontId="15" fillId="0" borderId="0" xfId="0" applyFont="1"/>
    <xf numFmtId="0" fontId="18" fillId="0" borderId="0" xfId="0" applyFont="1"/>
    <xf numFmtId="3" fontId="20" fillId="0" borderId="0" xfId="4" applyNumberFormat="1" applyFont="1" applyAlignment="1">
      <alignment horizontal="right" wrapText="1"/>
    </xf>
    <xf numFmtId="165" fontId="18" fillId="0" borderId="0" xfId="0" applyNumberFormat="1" applyFont="1"/>
    <xf numFmtId="167" fontId="20" fillId="0" borderId="0" xfId="0" applyNumberFormat="1" applyFont="1"/>
    <xf numFmtId="3" fontId="20" fillId="0" borderId="0" xfId="0" applyNumberFormat="1" applyFont="1"/>
    <xf numFmtId="0" fontId="20" fillId="0" borderId="0" xfId="0" applyFont="1"/>
    <xf numFmtId="0" fontId="15" fillId="0" borderId="0" xfId="0" applyFont="1" applyAlignment="1">
      <alignment horizontal="left"/>
    </xf>
    <xf numFmtId="167" fontId="18" fillId="0" borderId="0" xfId="0" applyNumberFormat="1" applyFont="1"/>
    <xf numFmtId="166" fontId="18" fillId="0" borderId="0" xfId="5" applyNumberFormat="1" applyFont="1"/>
    <xf numFmtId="165" fontId="7" fillId="0" borderId="0" xfId="0" applyNumberFormat="1" applyFont="1"/>
    <xf numFmtId="2" fontId="18" fillId="0" borderId="0" xfId="5" applyNumberFormat="1" applyFont="1" applyAlignment="1">
      <alignment horizontal="left"/>
    </xf>
    <xf numFmtId="2" fontId="11" fillId="0" borderId="0" xfId="5" applyNumberFormat="1" applyFont="1" applyAlignment="1">
      <alignment horizontal="left"/>
    </xf>
    <xf numFmtId="165" fontId="11" fillId="0" borderId="0" xfId="0" applyNumberFormat="1" applyFont="1"/>
    <xf numFmtId="0" fontId="8" fillId="0" borderId="0" xfId="5" applyFont="1" applyAlignment="1">
      <alignment horizontal="left"/>
    </xf>
    <xf numFmtId="165" fontId="8" fillId="0" borderId="0" xfId="0" applyNumberFormat="1" applyFont="1"/>
    <xf numFmtId="0" fontId="22" fillId="0" borderId="0" xfId="0" applyFont="1"/>
    <xf numFmtId="0" fontId="21" fillId="0" borderId="0" xfId="5" applyFont="1" applyAlignment="1">
      <alignment horizontal="left"/>
    </xf>
    <xf numFmtId="165" fontId="21" fillId="0" borderId="0" xfId="0" applyNumberFormat="1" applyFont="1"/>
    <xf numFmtId="0" fontId="18" fillId="0" borderId="0" xfId="5" applyFont="1" applyAlignment="1">
      <alignment horizontal="left"/>
    </xf>
    <xf numFmtId="166" fontId="21" fillId="0" borderId="0" xfId="5" applyNumberFormat="1" applyFont="1" applyAlignment="1">
      <alignment horizontal="right"/>
    </xf>
    <xf numFmtId="3" fontId="18" fillId="0" borderId="0" xfId="5" applyNumberFormat="1" applyFont="1" applyAlignment="1">
      <alignment horizontal="right"/>
    </xf>
    <xf numFmtId="0" fontId="23" fillId="0" borderId="0" xfId="0" applyFont="1"/>
    <xf numFmtId="0" fontId="10" fillId="0" borderId="0" xfId="0" applyFont="1" applyAlignment="1">
      <alignment vertical="top"/>
    </xf>
    <xf numFmtId="0" fontId="25" fillId="0" borderId="0" xfId="0" applyFont="1"/>
    <xf numFmtId="0" fontId="27" fillId="0" borderId="0" xfId="0" applyFont="1"/>
    <xf numFmtId="0" fontId="18" fillId="0" borderId="0" xfId="0" applyFont="1" applyAlignment="1">
      <alignment vertical="top" wrapText="1"/>
    </xf>
    <xf numFmtId="0" fontId="27" fillId="0" borderId="0" xfId="0" applyFont="1" applyAlignment="1">
      <alignment wrapText="1"/>
    </xf>
    <xf numFmtId="0" fontId="28" fillId="0" borderId="0" xfId="0" applyFont="1"/>
    <xf numFmtId="0" fontId="30" fillId="0" borderId="0" xfId="2" applyFont="1" applyFill="1" applyBorder="1" applyAlignment="1" applyProtection="1"/>
    <xf numFmtId="0" fontId="29" fillId="0" borderId="0" xfId="0" applyFont="1"/>
    <xf numFmtId="0" fontId="31" fillId="0" borderId="0" xfId="0" applyFont="1"/>
    <xf numFmtId="0" fontId="31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30" fillId="0" borderId="0" xfId="2" applyFont="1" applyFill="1" applyBorder="1" applyAlignment="1" applyProtection="1">
      <alignment vertical="top"/>
    </xf>
    <xf numFmtId="0" fontId="28" fillId="0" borderId="0" xfId="0" applyFont="1" applyAlignment="1">
      <alignment vertical="top"/>
    </xf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0" borderId="0" xfId="0" applyFont="1" applyAlignment="1">
      <alignment wrapText="1"/>
    </xf>
    <xf numFmtId="0" fontId="27" fillId="0" borderId="0" xfId="0" applyFont="1" applyAlignment="1">
      <alignment horizontal="left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/>
    <xf numFmtId="3" fontId="11" fillId="2" borderId="0" xfId="0" applyNumberFormat="1" applyFont="1" applyFill="1"/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33" fillId="0" borderId="0" xfId="0" applyFont="1" applyAlignment="1">
      <alignment horizontal="left" indent="1"/>
    </xf>
    <xf numFmtId="0" fontId="33" fillId="0" borderId="0" xfId="0" applyFont="1" applyAlignment="1">
      <alignment horizontal="center"/>
    </xf>
    <xf numFmtId="3" fontId="0" fillId="0" borderId="0" xfId="0" applyNumberFormat="1" applyAlignment="1">
      <alignment horizontal="right" indent="1"/>
    </xf>
    <xf numFmtId="3" fontId="32" fillId="0" borderId="0" xfId="0" applyNumberFormat="1" applyFont="1" applyAlignment="1">
      <alignment horizontal="right" indent="1"/>
    </xf>
    <xf numFmtId="0" fontId="34" fillId="0" borderId="0" xfId="0" applyFont="1"/>
    <xf numFmtId="0" fontId="35" fillId="0" borderId="0" xfId="0" applyFont="1" applyAlignment="1">
      <alignment horizontal="left"/>
    </xf>
    <xf numFmtId="0" fontId="36" fillId="0" borderId="0" xfId="0" applyFont="1"/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3" fontId="36" fillId="0" borderId="0" xfId="0" applyNumberFormat="1" applyFont="1"/>
    <xf numFmtId="165" fontId="36" fillId="0" borderId="0" xfId="0" applyNumberFormat="1" applyFont="1"/>
    <xf numFmtId="166" fontId="35" fillId="0" borderId="0" xfId="5" applyNumberFormat="1" applyFont="1" applyAlignment="1">
      <alignment horizontal="right"/>
    </xf>
    <xf numFmtId="3" fontId="36" fillId="0" borderId="0" xfId="5" applyNumberFormat="1" applyFont="1" applyAlignment="1">
      <alignment horizontal="right"/>
    </xf>
    <xf numFmtId="165" fontId="35" fillId="0" borderId="0" xfId="0" applyNumberFormat="1" applyFont="1"/>
    <xf numFmtId="0" fontId="35" fillId="0" borderId="0" xfId="0" applyFont="1"/>
    <xf numFmtId="166" fontId="36" fillId="0" borderId="0" xfId="5" applyNumberFormat="1" applyFont="1"/>
    <xf numFmtId="0" fontId="38" fillId="0" borderId="0" xfId="2" applyFont="1" applyFill="1" applyAlignment="1" applyProtection="1"/>
    <xf numFmtId="0" fontId="39" fillId="0" borderId="0" xfId="0" applyFont="1"/>
    <xf numFmtId="0" fontId="38" fillId="0" borderId="0" xfId="2" applyFont="1" applyFill="1" applyAlignment="1" applyProtection="1">
      <alignment vertical="top" wrapText="1"/>
    </xf>
    <xf numFmtId="0" fontId="38" fillId="0" borderId="0" xfId="2" applyFont="1" applyFill="1" applyBorder="1" applyAlignment="1" applyProtection="1"/>
    <xf numFmtId="0" fontId="8" fillId="0" borderId="2" xfId="0" applyFont="1" applyBorder="1"/>
    <xf numFmtId="0" fontId="34" fillId="0" borderId="3" xfId="0" applyFont="1" applyBorder="1"/>
    <xf numFmtId="0" fontId="15" fillId="0" borderId="3" xfId="0" applyFont="1" applyBorder="1" applyAlignment="1">
      <alignment horizontal="center"/>
    </xf>
    <xf numFmtId="0" fontId="8" fillId="0" borderId="4" xfId="0" applyFont="1" applyBorder="1"/>
    <xf numFmtId="0" fontId="8" fillId="0" borderId="5" xfId="0" applyFont="1" applyBorder="1"/>
    <xf numFmtId="0" fontId="16" fillId="0" borderId="6" xfId="0" applyFont="1" applyBorder="1"/>
    <xf numFmtId="0" fontId="7" fillId="0" borderId="8" xfId="0" applyFont="1" applyBorder="1"/>
    <xf numFmtId="166" fontId="34" fillId="0" borderId="6" xfId="0" applyNumberFormat="1" applyFont="1" applyBorder="1"/>
    <xf numFmtId="165" fontId="34" fillId="0" borderId="7" xfId="0" applyNumberFormat="1" applyFont="1" applyBorder="1" applyAlignment="1">
      <alignment horizontal="right"/>
    </xf>
    <xf numFmtId="168" fontId="18" fillId="0" borderId="8" xfId="0" applyNumberFormat="1" applyFont="1" applyBorder="1"/>
    <xf numFmtId="168" fontId="18" fillId="0" borderId="9" xfId="0" applyNumberFormat="1" applyFont="1" applyBorder="1"/>
    <xf numFmtId="170" fontId="16" fillId="0" borderId="8" xfId="0" applyNumberFormat="1" applyFont="1" applyBorder="1"/>
    <xf numFmtId="0" fontId="7" fillId="0" borderId="3" xfId="0" applyFont="1" applyBorder="1"/>
    <xf numFmtId="3" fontId="7" fillId="0" borderId="8" xfId="0" applyNumberFormat="1" applyFont="1" applyBorder="1"/>
    <xf numFmtId="0" fontId="7" fillId="0" borderId="9" xfId="0" applyFont="1" applyBorder="1"/>
    <xf numFmtId="3" fontId="15" fillId="0" borderId="8" xfId="0" applyNumberFormat="1" applyFont="1" applyBorder="1"/>
    <xf numFmtId="0" fontId="15" fillId="0" borderId="8" xfId="0" applyFont="1" applyBorder="1"/>
    <xf numFmtId="0" fontId="15" fillId="0" borderId="9" xfId="0" applyFont="1" applyBorder="1"/>
    <xf numFmtId="0" fontId="18" fillId="0" borderId="3" xfId="0" applyFont="1" applyBorder="1"/>
    <xf numFmtId="168" fontId="18" fillId="0" borderId="6" xfId="0" applyNumberFormat="1" applyFont="1" applyBorder="1"/>
    <xf numFmtId="168" fontId="18" fillId="0" borderId="7" xfId="0" applyNumberFormat="1" applyFont="1" applyBorder="1"/>
    <xf numFmtId="168" fontId="15" fillId="0" borderId="8" xfId="0" applyNumberFormat="1" applyFont="1" applyBorder="1"/>
    <xf numFmtId="168" fontId="15" fillId="0" borderId="9" xfId="0" applyNumberFormat="1" applyFont="1" applyBorder="1"/>
    <xf numFmtId="3" fontId="18" fillId="0" borderId="6" xfId="0" applyNumberFormat="1" applyFont="1" applyBorder="1"/>
    <xf numFmtId="3" fontId="18" fillId="0" borderId="7" xfId="0" applyNumberFormat="1" applyFont="1" applyBorder="1"/>
    <xf numFmtId="0" fontId="21" fillId="0" borderId="2" xfId="0" applyFont="1" applyBorder="1" applyAlignment="1">
      <alignment horizontal="left"/>
    </xf>
    <xf numFmtId="0" fontId="11" fillId="0" borderId="3" xfId="0" applyFont="1" applyBorder="1"/>
    <xf numFmtId="0" fontId="18" fillId="0" borderId="0" xfId="0" applyFont="1" applyAlignment="1">
      <alignment horizontal="left" wrapText="1"/>
    </xf>
    <xf numFmtId="170" fontId="16" fillId="0" borderId="9" xfId="0" applyNumberFormat="1" applyFont="1" applyBorder="1"/>
    <xf numFmtId="0" fontId="16" fillId="0" borderId="7" xfId="0" applyFont="1" applyBorder="1"/>
    <xf numFmtId="0" fontId="16" fillId="0" borderId="3" xfId="0" applyFont="1" applyBorder="1"/>
    <xf numFmtId="0" fontId="18" fillId="0" borderId="8" xfId="0" applyFont="1" applyBorder="1"/>
    <xf numFmtId="0" fontId="18" fillId="0" borderId="9" xfId="0" applyFont="1" applyBorder="1"/>
    <xf numFmtId="169" fontId="18" fillId="0" borderId="8" xfId="0" applyNumberFormat="1" applyFont="1" applyBorder="1"/>
    <xf numFmtId="169" fontId="18" fillId="0" borderId="9" xfId="0" applyNumberFormat="1" applyFont="1" applyBorder="1"/>
    <xf numFmtId="0" fontId="16" fillId="0" borderId="0" xfId="0" applyFont="1" applyAlignment="1">
      <alignment vertical="top" wrapText="1"/>
    </xf>
    <xf numFmtId="165" fontId="18" fillId="0" borderId="6" xfId="0" applyNumberFormat="1" applyFont="1" applyBorder="1"/>
    <xf numFmtId="165" fontId="18" fillId="0" borderId="7" xfId="0" applyNumberFormat="1" applyFont="1" applyBorder="1"/>
    <xf numFmtId="0" fontId="7" fillId="0" borderId="2" xfId="0" applyFont="1" applyBorder="1"/>
    <xf numFmtId="0" fontId="7" fillId="0" borderId="4" xfId="0" applyFont="1" applyBorder="1"/>
    <xf numFmtId="0" fontId="7" fillId="0" borderId="5" xfId="0" applyFont="1" applyBorder="1"/>
    <xf numFmtId="3" fontId="11" fillId="0" borderId="8" xfId="0" applyNumberFormat="1" applyFont="1" applyBorder="1"/>
    <xf numFmtId="0" fontId="11" fillId="0" borderId="8" xfId="0" applyFont="1" applyBorder="1"/>
    <xf numFmtId="0" fontId="11" fillId="0" borderId="9" xfId="0" applyFont="1" applyBorder="1"/>
    <xf numFmtId="0" fontId="15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21" fillId="0" borderId="3" xfId="5" applyFont="1" applyBorder="1" applyAlignment="1">
      <alignment horizontal="left"/>
    </xf>
    <xf numFmtId="0" fontId="11" fillId="0" borderId="2" xfId="0" applyFont="1" applyBorder="1"/>
    <xf numFmtId="0" fontId="11" fillId="0" borderId="4" xfId="0" applyFont="1" applyBorder="1"/>
    <xf numFmtId="3" fontId="11" fillId="0" borderId="4" xfId="0" applyNumberFormat="1" applyFont="1" applyBorder="1"/>
    <xf numFmtId="0" fontId="18" fillId="0" borderId="6" xfId="0" applyFont="1" applyBorder="1"/>
    <xf numFmtId="0" fontId="11" fillId="0" borderId="5" xfId="0" applyFont="1" applyBorder="1"/>
    <xf numFmtId="3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right" vertical="center"/>
    </xf>
    <xf numFmtId="0" fontId="16" fillId="0" borderId="7" xfId="0" applyFont="1" applyBorder="1" applyAlignment="1">
      <alignment horizontal="right" vertical="center" wrapText="1"/>
    </xf>
    <xf numFmtId="168" fontId="18" fillId="0" borderId="0" xfId="0" applyNumberFormat="1" applyFont="1"/>
    <xf numFmtId="168" fontId="15" fillId="0" borderId="0" xfId="0" applyNumberFormat="1" applyFont="1"/>
    <xf numFmtId="166" fontId="34" fillId="0" borderId="7" xfId="0" applyNumberFormat="1" applyFont="1" applyBorder="1"/>
    <xf numFmtId="169" fontId="18" fillId="0" borderId="0" xfId="0" applyNumberFormat="1" applyFont="1"/>
    <xf numFmtId="0" fontId="12" fillId="0" borderId="0" xfId="3" applyFont="1"/>
    <xf numFmtId="0" fontId="7" fillId="0" borderId="0" xfId="3" applyFont="1"/>
    <xf numFmtId="3" fontId="7" fillId="0" borderId="0" xfId="3" applyNumberFormat="1" applyFont="1"/>
    <xf numFmtId="0" fontId="14" fillId="0" borderId="0" xfId="3" applyFont="1"/>
    <xf numFmtId="0" fontId="10" fillId="0" borderId="0" xfId="3" applyFont="1" applyAlignment="1">
      <alignment vertical="top"/>
    </xf>
    <xf numFmtId="0" fontId="8" fillId="2" borderId="0" xfId="3" applyFont="1" applyFill="1"/>
    <xf numFmtId="0" fontId="7" fillId="2" borderId="0" xfId="3" applyFont="1" applyFill="1"/>
    <xf numFmtId="3" fontId="7" fillId="2" borderId="0" xfId="3" applyNumberFormat="1" applyFont="1" applyFill="1"/>
    <xf numFmtId="0" fontId="8" fillId="0" borderId="0" xfId="3" applyFont="1"/>
    <xf numFmtId="3" fontId="8" fillId="0" borderId="0" xfId="3" applyNumberFormat="1" applyFont="1"/>
    <xf numFmtId="0" fontId="8" fillId="0" borderId="2" xfId="3" applyFont="1" applyBorder="1"/>
    <xf numFmtId="0" fontId="8" fillId="0" borderId="4" xfId="3" applyFont="1" applyBorder="1"/>
    <xf numFmtId="3" fontId="8" fillId="0" borderId="4" xfId="3" applyNumberFormat="1" applyFont="1" applyBorder="1"/>
    <xf numFmtId="0" fontId="8" fillId="0" borderId="5" xfId="3" applyFont="1" applyBorder="1"/>
    <xf numFmtId="0" fontId="15" fillId="0" borderId="0" xfId="3" applyFont="1" applyAlignment="1">
      <alignment horizontal="center"/>
    </xf>
    <xf numFmtId="170" fontId="16" fillId="0" borderId="8" xfId="3" applyNumberFormat="1" applyFont="1" applyBorder="1"/>
    <xf numFmtId="0" fontId="16" fillId="0" borderId="0" xfId="3" applyFont="1" applyAlignment="1">
      <alignment horizontal="right"/>
    </xf>
    <xf numFmtId="0" fontId="16" fillId="0" borderId="0" xfId="3" applyFont="1"/>
    <xf numFmtId="0" fontId="15" fillId="0" borderId="3" xfId="3" applyFont="1" applyBorder="1" applyAlignment="1">
      <alignment horizontal="center"/>
    </xf>
    <xf numFmtId="1" fontId="16" fillId="0" borderId="6" xfId="3" applyNumberFormat="1" applyFont="1" applyBorder="1"/>
    <xf numFmtId="0" fontId="16" fillId="0" borderId="6" xfId="3" applyFont="1" applyBorder="1"/>
    <xf numFmtId="3" fontId="7" fillId="0" borderId="8" xfId="3" applyNumberFormat="1" applyFont="1" applyBorder="1"/>
    <xf numFmtId="0" fontId="7" fillId="0" borderId="8" xfId="3" applyFont="1" applyBorder="1"/>
    <xf numFmtId="3" fontId="15" fillId="0" borderId="8" xfId="3" applyNumberFormat="1" applyFont="1" applyBorder="1"/>
    <xf numFmtId="0" fontId="15" fillId="0" borderId="8" xfId="3" applyFont="1" applyBorder="1"/>
    <xf numFmtId="0" fontId="15" fillId="0" borderId="9" xfId="3" applyFont="1" applyBorder="1"/>
    <xf numFmtId="0" fontId="15" fillId="0" borderId="0" xfId="3" applyFont="1"/>
    <xf numFmtId="0" fontId="18" fillId="0" borderId="0" xfId="3" applyFont="1"/>
    <xf numFmtId="168" fontId="18" fillId="0" borderId="8" xfId="3" applyNumberFormat="1" applyFont="1" applyBorder="1"/>
    <xf numFmtId="168" fontId="18" fillId="0" borderId="9" xfId="3" applyNumberFormat="1" applyFont="1" applyBorder="1"/>
    <xf numFmtId="165" fontId="18" fillId="0" borderId="0" xfId="3" applyNumberFormat="1" applyFont="1"/>
    <xf numFmtId="0" fontId="18" fillId="0" borderId="3" xfId="3" applyFont="1" applyBorder="1"/>
    <xf numFmtId="168" fontId="18" fillId="0" borderId="6" xfId="3" applyNumberFormat="1" applyFont="1" applyBorder="1"/>
    <xf numFmtId="168" fontId="15" fillId="0" borderId="8" xfId="3" applyNumberFormat="1" applyFont="1" applyBorder="1"/>
    <xf numFmtId="3" fontId="18" fillId="0" borderId="6" xfId="3" applyNumberFormat="1" applyFont="1" applyBorder="1"/>
    <xf numFmtId="3" fontId="18" fillId="0" borderId="7" xfId="3" applyNumberFormat="1" applyFont="1" applyBorder="1"/>
    <xf numFmtId="0" fontId="18" fillId="0" borderId="0" xfId="3" applyFont="1" applyAlignment="1">
      <alignment horizontal="center"/>
    </xf>
    <xf numFmtId="0" fontId="35" fillId="0" borderId="0" xfId="3" applyFont="1" applyAlignment="1">
      <alignment horizontal="left"/>
    </xf>
    <xf numFmtId="0" fontId="36" fillId="0" borderId="0" xfId="3" applyFont="1" applyAlignment="1">
      <alignment horizontal="center"/>
    </xf>
    <xf numFmtId="0" fontId="36" fillId="0" borderId="0" xfId="3" applyFont="1"/>
    <xf numFmtId="0" fontId="35" fillId="0" borderId="0" xfId="3" applyFont="1" applyAlignment="1">
      <alignment horizontal="right"/>
    </xf>
    <xf numFmtId="167" fontId="18" fillId="0" borderId="0" xfId="3" applyNumberFormat="1" applyFont="1"/>
    <xf numFmtId="0" fontId="7" fillId="0" borderId="2" xfId="3" applyFont="1" applyBorder="1"/>
    <xf numFmtId="3" fontId="18" fillId="0" borderId="0" xfId="3" applyNumberFormat="1" applyFont="1"/>
    <xf numFmtId="3" fontId="36" fillId="0" borderId="0" xfId="3" applyNumberFormat="1" applyFont="1"/>
    <xf numFmtId="3" fontId="35" fillId="0" borderId="0" xfId="3" applyNumberFormat="1" applyFont="1"/>
    <xf numFmtId="0" fontId="6" fillId="0" borderId="0" xfId="3" applyFont="1"/>
    <xf numFmtId="0" fontId="21" fillId="0" borderId="0" xfId="3" applyFont="1" applyAlignment="1">
      <alignment horizontal="right"/>
    </xf>
    <xf numFmtId="0" fontId="21" fillId="0" borderId="0" xfId="3" applyFont="1"/>
    <xf numFmtId="0" fontId="15" fillId="0" borderId="0" xfId="3" applyFont="1" applyAlignment="1">
      <alignment horizontal="center" vertical="center"/>
    </xf>
    <xf numFmtId="170" fontId="16" fillId="0" borderId="8" xfId="3" applyNumberFormat="1" applyFont="1" applyBorder="1" applyAlignment="1">
      <alignment vertical="center"/>
    </xf>
    <xf numFmtId="170" fontId="16" fillId="0" borderId="8" xfId="3" applyNumberFormat="1" applyFont="1" applyBorder="1" applyAlignment="1">
      <alignment horizontal="right" vertical="center"/>
    </xf>
    <xf numFmtId="170" fontId="16" fillId="0" borderId="9" xfId="3" applyNumberFormat="1" applyFont="1" applyBorder="1" applyAlignment="1">
      <alignment horizontal="right" vertical="center"/>
    </xf>
    <xf numFmtId="0" fontId="16" fillId="0" borderId="0" xfId="3" applyFont="1" applyAlignment="1">
      <alignment horizontal="center" vertical="center" wrapText="1"/>
    </xf>
    <xf numFmtId="168" fontId="21" fillId="0" borderId="8" xfId="3" applyNumberFormat="1" applyFont="1" applyBorder="1"/>
    <xf numFmtId="165" fontId="21" fillId="0" borderId="0" xfId="3" applyNumberFormat="1" applyFont="1"/>
    <xf numFmtId="3" fontId="21" fillId="0" borderId="6" xfId="3" applyNumberFormat="1" applyFont="1" applyBorder="1"/>
    <xf numFmtId="3" fontId="21" fillId="0" borderId="7" xfId="3" applyNumberFormat="1" applyFont="1" applyBorder="1"/>
    <xf numFmtId="165" fontId="21" fillId="0" borderId="7" xfId="3" applyNumberFormat="1" applyFont="1" applyBorder="1"/>
    <xf numFmtId="167" fontId="36" fillId="0" borderId="0" xfId="3" applyNumberFormat="1" applyFont="1"/>
    <xf numFmtId="165" fontId="36" fillId="0" borderId="0" xfId="3" applyNumberFormat="1" applyFont="1"/>
    <xf numFmtId="165" fontId="15" fillId="0" borderId="9" xfId="3" applyNumberFormat="1" applyFont="1" applyBorder="1"/>
    <xf numFmtId="0" fontId="26" fillId="0" borderId="0" xfId="3" applyFont="1"/>
    <xf numFmtId="168" fontId="21" fillId="0" borderId="9" xfId="3" applyNumberFormat="1" applyFont="1" applyBorder="1"/>
    <xf numFmtId="3" fontId="37" fillId="0" borderId="0" xfId="3" applyNumberFormat="1" applyFont="1"/>
    <xf numFmtId="0" fontId="37" fillId="0" borderId="0" xfId="3" applyFont="1"/>
    <xf numFmtId="0" fontId="25" fillId="0" borderId="0" xfId="3" applyFont="1"/>
    <xf numFmtId="3" fontId="25" fillId="0" borderId="0" xfId="3" applyNumberFormat="1" applyFont="1"/>
    <xf numFmtId="0" fontId="10" fillId="0" borderId="0" xfId="3" applyFont="1"/>
    <xf numFmtId="0" fontId="23" fillId="0" borderId="0" xfId="3" applyFont="1"/>
    <xf numFmtId="0" fontId="17" fillId="0" borderId="0" xfId="3" applyFont="1"/>
    <xf numFmtId="0" fontId="24" fillId="0" borderId="0" xfId="3" applyFont="1"/>
    <xf numFmtId="0" fontId="41" fillId="0" borderId="0" xfId="2" applyFont="1" applyFill="1" applyBorder="1" applyAlignment="1" applyProtection="1">
      <alignment horizontal="right"/>
    </xf>
    <xf numFmtId="0" fontId="8" fillId="0" borderId="10" xfId="0" applyFont="1" applyBorder="1"/>
    <xf numFmtId="166" fontId="34" fillId="0" borderId="12" xfId="0" applyNumberFormat="1" applyFont="1" applyBorder="1"/>
    <xf numFmtId="0" fontId="16" fillId="0" borderId="7" xfId="0" applyFont="1" applyBorder="1" applyAlignment="1">
      <alignment horizontal="right" vertical="center"/>
    </xf>
    <xf numFmtId="1" fontId="16" fillId="0" borderId="6" xfId="0" applyNumberFormat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3" fontId="7" fillId="0" borderId="4" xfId="0" applyNumberFormat="1" applyFont="1" applyBorder="1"/>
    <xf numFmtId="0" fontId="21" fillId="0" borderId="0" xfId="0" applyFont="1"/>
    <xf numFmtId="0" fontId="24" fillId="0" borderId="0" xfId="0" applyFont="1"/>
    <xf numFmtId="3" fontId="18" fillId="0" borderId="13" xfId="3" applyNumberFormat="1" applyFont="1" applyBorder="1"/>
    <xf numFmtId="168" fontId="18" fillId="0" borderId="3" xfId="0" applyNumberFormat="1" applyFont="1" applyBorder="1"/>
    <xf numFmtId="3" fontId="18" fillId="0" borderId="3" xfId="0" applyNumberFormat="1" applyFont="1" applyBorder="1"/>
    <xf numFmtId="165" fontId="34" fillId="0" borderId="9" xfId="6" applyNumberFormat="1" applyFont="1" applyFill="1" applyBorder="1" applyAlignment="1">
      <alignment horizontal="right"/>
    </xf>
    <xf numFmtId="0" fontId="7" fillId="0" borderId="14" xfId="0" applyFont="1" applyBorder="1"/>
    <xf numFmtId="170" fontId="16" fillId="0" borderId="15" xfId="0" applyNumberFormat="1" applyFont="1" applyBorder="1"/>
    <xf numFmtId="0" fontId="16" fillId="0" borderId="16" xfId="0" applyFont="1" applyBorder="1"/>
    <xf numFmtId="0" fontId="7" fillId="0" borderId="15" xfId="0" applyFont="1" applyBorder="1"/>
    <xf numFmtId="0" fontId="15" fillId="0" borderId="15" xfId="0" applyFont="1" applyBorder="1"/>
    <xf numFmtId="168" fontId="18" fillId="0" borderId="15" xfId="0" applyNumberFormat="1" applyFont="1" applyBorder="1"/>
    <xf numFmtId="172" fontId="18" fillId="0" borderId="0" xfId="7" applyNumberFormat="1" applyFont="1" applyFill="1" applyBorder="1"/>
    <xf numFmtId="172" fontId="18" fillId="0" borderId="9" xfId="7" applyNumberFormat="1" applyFont="1" applyFill="1" applyBorder="1"/>
    <xf numFmtId="168" fontId="18" fillId="0" borderId="16" xfId="0" applyNumberFormat="1" applyFont="1" applyBorder="1"/>
    <xf numFmtId="168" fontId="15" fillId="0" borderId="15" xfId="0" applyNumberFormat="1" applyFont="1" applyBorder="1"/>
    <xf numFmtId="168" fontId="18" fillId="0" borderId="9" xfId="0" applyNumberFormat="1" applyFont="1" applyBorder="1" applyAlignment="1">
      <alignment horizontal="right"/>
    </xf>
    <xf numFmtId="3" fontId="18" fillId="0" borderId="16" xfId="0" applyNumberFormat="1" applyFont="1" applyBorder="1"/>
    <xf numFmtId="0" fontId="18" fillId="0" borderId="15" xfId="0" applyFont="1" applyBorder="1"/>
    <xf numFmtId="169" fontId="18" fillId="0" borderId="15" xfId="0" applyNumberFormat="1" applyFont="1" applyBorder="1"/>
    <xf numFmtId="171" fontId="18" fillId="0" borderId="9" xfId="0" applyNumberFormat="1" applyFont="1" applyBorder="1" applyAlignment="1">
      <alignment horizontal="right"/>
    </xf>
    <xf numFmtId="171" fontId="18" fillId="0" borderId="15" xfId="0" applyNumberFormat="1" applyFont="1" applyBorder="1"/>
    <xf numFmtId="165" fontId="18" fillId="0" borderId="16" xfId="0" applyNumberFormat="1" applyFont="1" applyBorder="1"/>
    <xf numFmtId="3" fontId="21" fillId="0" borderId="6" xfId="0" applyNumberFormat="1" applyFont="1" applyBorder="1"/>
    <xf numFmtId="0" fontId="37" fillId="0" borderId="0" xfId="0" applyFont="1"/>
    <xf numFmtId="0" fontId="44" fillId="0" borderId="0" xfId="0" applyFont="1" applyAlignment="1">
      <alignment vertical="center"/>
    </xf>
    <xf numFmtId="1" fontId="16" fillId="0" borderId="6" xfId="0" applyNumberFormat="1" applyFont="1" applyBorder="1"/>
    <xf numFmtId="167" fontId="18" fillId="0" borderId="9" xfId="0" applyNumberFormat="1" applyFont="1" applyBorder="1"/>
    <xf numFmtId="0" fontId="18" fillId="0" borderId="0" xfId="3" applyFont="1" applyAlignment="1">
      <alignment horizontal="right"/>
    </xf>
    <xf numFmtId="172" fontId="18" fillId="0" borderId="11" xfId="7" applyNumberFormat="1" applyFont="1" applyFill="1" applyBorder="1"/>
    <xf numFmtId="0" fontId="0" fillId="0" borderId="0" xfId="0" applyAlignment="1">
      <alignment horizontal="left" vertical="center" wrapText="1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170" fontId="16" fillId="0" borderId="9" xfId="0" applyNumberFormat="1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69" fontId="34" fillId="0" borderId="8" xfId="0" applyNumberFormat="1" applyFont="1" applyBorder="1"/>
    <xf numFmtId="169" fontId="34" fillId="0" borderId="9" xfId="0" applyNumberFormat="1" applyFont="1" applyBorder="1" applyAlignment="1">
      <alignment horizontal="right"/>
    </xf>
    <xf numFmtId="169" fontId="34" fillId="0" borderId="9" xfId="0" applyNumberFormat="1" applyFont="1" applyBorder="1"/>
    <xf numFmtId="3" fontId="18" fillId="0" borderId="8" xfId="0" applyNumberFormat="1" applyFont="1" applyBorder="1"/>
    <xf numFmtId="0" fontId="18" fillId="0" borderId="9" xfId="0" applyFont="1" applyBorder="1" applyAlignment="1">
      <alignment horizontal="right"/>
    </xf>
    <xf numFmtId="3" fontId="18" fillId="0" borderId="9" xfId="0" applyNumberFormat="1" applyFont="1" applyBorder="1"/>
    <xf numFmtId="168" fontId="18" fillId="0" borderId="4" xfId="0" applyNumberFormat="1" applyFont="1" applyBorder="1"/>
    <xf numFmtId="168" fontId="18" fillId="0" borderId="5" xfId="0" applyNumberFormat="1" applyFont="1" applyBorder="1"/>
    <xf numFmtId="1" fontId="16" fillId="0" borderId="8" xfId="0" applyNumberFormat="1" applyFont="1" applyBorder="1" applyAlignment="1">
      <alignment horizontal="right"/>
    </xf>
    <xf numFmtId="1" fontId="16" fillId="0" borderId="9" xfId="0" applyNumberFormat="1" applyFont="1" applyBorder="1" applyAlignment="1">
      <alignment horizontal="right"/>
    </xf>
    <xf numFmtId="168" fontId="7" fillId="0" borderId="6" xfId="0" applyNumberFormat="1" applyFont="1" applyBorder="1"/>
    <xf numFmtId="168" fontId="7" fillId="0" borderId="7" xfId="0" applyNumberFormat="1" applyFont="1" applyBorder="1"/>
    <xf numFmtId="168" fontId="7" fillId="0" borderId="8" xfId="0" applyNumberFormat="1" applyFont="1" applyBorder="1"/>
    <xf numFmtId="168" fontId="7" fillId="0" borderId="9" xfId="0" applyNumberFormat="1" applyFont="1" applyBorder="1"/>
    <xf numFmtId="173" fontId="18" fillId="0" borderId="0" xfId="0" applyNumberFormat="1" applyFont="1"/>
    <xf numFmtId="3" fontId="7" fillId="2" borderId="0" xfId="0" applyNumberFormat="1" applyFont="1" applyFill="1"/>
    <xf numFmtId="3" fontId="8" fillId="0" borderId="4" xfId="0" applyNumberFormat="1" applyFont="1" applyBorder="1"/>
    <xf numFmtId="170" fontId="16" fillId="0" borderId="8" xfId="0" applyNumberFormat="1" applyFont="1" applyBorder="1" applyAlignment="1">
      <alignment horizontal="right"/>
    </xf>
    <xf numFmtId="170" fontId="16" fillId="0" borderId="0" xfId="0" applyNumberFormat="1" applyFont="1" applyAlignment="1">
      <alignment horizontal="right"/>
    </xf>
    <xf numFmtId="3" fontId="7" fillId="0" borderId="6" xfId="0" applyNumberFormat="1" applyFont="1" applyBorder="1"/>
    <xf numFmtId="0" fontId="7" fillId="0" borderId="6" xfId="0" applyFont="1" applyBorder="1"/>
    <xf numFmtId="0" fontId="7" fillId="0" borderId="7" xfId="0" applyFont="1" applyBorder="1"/>
    <xf numFmtId="3" fontId="18" fillId="0" borderId="0" xfId="0" applyNumberFormat="1" applyFont="1"/>
    <xf numFmtId="169" fontId="18" fillId="0" borderId="6" xfId="0" applyNumberFormat="1" applyFont="1" applyBorder="1"/>
    <xf numFmtId="169" fontId="18" fillId="0" borderId="7" xfId="0" applyNumberFormat="1" applyFont="1" applyBorder="1"/>
    <xf numFmtId="169" fontId="18" fillId="0" borderId="9" xfId="0" applyNumberFormat="1" applyFont="1" applyBorder="1" applyAlignment="1">
      <alignment horizontal="right"/>
    </xf>
    <xf numFmtId="0" fontId="18" fillId="0" borderId="0" xfId="0" applyFont="1" applyAlignment="1">
      <alignment horizontal="center"/>
    </xf>
    <xf numFmtId="0" fontId="7" fillId="0" borderId="5" xfId="3" applyFont="1" applyBorder="1"/>
    <xf numFmtId="170" fontId="16" fillId="0" borderId="9" xfId="3" applyNumberFormat="1" applyFont="1" applyBorder="1"/>
    <xf numFmtId="0" fontId="16" fillId="0" borderId="7" xfId="3" applyFont="1" applyBorder="1"/>
    <xf numFmtId="0" fontId="7" fillId="0" borderId="9" xfId="3" applyFont="1" applyBorder="1"/>
    <xf numFmtId="167" fontId="18" fillId="0" borderId="9" xfId="3" applyNumberFormat="1" applyFont="1" applyBorder="1"/>
    <xf numFmtId="168" fontId="18" fillId="0" borderId="7" xfId="3" applyNumberFormat="1" applyFont="1" applyBorder="1"/>
    <xf numFmtId="168" fontId="18" fillId="0" borderId="5" xfId="3" applyNumberFormat="1" applyFont="1" applyBorder="1"/>
    <xf numFmtId="0" fontId="16" fillId="0" borderId="6" xfId="0" applyFont="1" applyBorder="1" applyAlignment="1">
      <alignment horizontal="right"/>
    </xf>
    <xf numFmtId="168" fontId="15" fillId="0" borderId="9" xfId="3" applyNumberFormat="1" applyFont="1" applyBorder="1"/>
    <xf numFmtId="0" fontId="21" fillId="0" borderId="0" xfId="0" applyFont="1" applyAlignment="1">
      <alignment horizontal="right"/>
    </xf>
    <xf numFmtId="170" fontId="16" fillId="0" borderId="9" xfId="3" applyNumberFormat="1" applyFont="1" applyBorder="1" applyAlignment="1">
      <alignment horizontal="right"/>
    </xf>
    <xf numFmtId="170" fontId="16" fillId="0" borderId="8" xfId="0" applyNumberFormat="1" applyFont="1" applyBorder="1" applyAlignment="1">
      <alignment horizontal="center" vertical="center"/>
    </xf>
    <xf numFmtId="170" fontId="16" fillId="0" borderId="9" xfId="0" applyNumberFormat="1" applyFont="1" applyBorder="1" applyAlignment="1">
      <alignment horizontal="center" vertical="center"/>
    </xf>
    <xf numFmtId="168" fontId="18" fillId="0" borderId="8" xfId="0" applyNumberFormat="1" applyFont="1" applyBorder="1" applyAlignment="1">
      <alignment horizontal="right"/>
    </xf>
    <xf numFmtId="168" fontId="21" fillId="0" borderId="8" xfId="0" applyNumberFormat="1" applyFont="1" applyBorder="1"/>
    <xf numFmtId="168" fontId="21" fillId="0" borderId="9" xfId="0" applyNumberFormat="1" applyFont="1" applyBorder="1"/>
    <xf numFmtId="3" fontId="21" fillId="0" borderId="7" xfId="0" applyNumberFormat="1" applyFont="1" applyBorder="1"/>
    <xf numFmtId="170" fontId="16" fillId="0" borderId="9" xfId="0" applyNumberFormat="1" applyFont="1" applyBorder="1" applyAlignment="1">
      <alignment horizontal="center" vertical="center" wrapText="1" shrinkToFit="1"/>
    </xf>
    <xf numFmtId="171" fontId="18" fillId="0" borderId="9" xfId="3" applyNumberFormat="1" applyFont="1" applyBorder="1"/>
    <xf numFmtId="171" fontId="21" fillId="0" borderId="9" xfId="3" applyNumberFormat="1" applyFont="1" applyBorder="1"/>
    <xf numFmtId="3" fontId="8" fillId="0" borderId="3" xfId="0" applyNumberFormat="1" applyFont="1" applyBorder="1"/>
    <xf numFmtId="0" fontId="8" fillId="0" borderId="3" xfId="0" applyFont="1" applyBorder="1"/>
    <xf numFmtId="3" fontId="18" fillId="0" borderId="9" xfId="3" applyNumberFormat="1" applyFont="1" applyBorder="1"/>
    <xf numFmtId="0" fontId="16" fillId="0" borderId="0" xfId="0" applyFont="1" applyAlignment="1">
      <alignment vertical="center"/>
    </xf>
    <xf numFmtId="3" fontId="21" fillId="0" borderId="18" xfId="0" applyNumberFormat="1" applyFont="1" applyBorder="1"/>
    <xf numFmtId="0" fontId="21" fillId="0" borderId="18" xfId="5" applyFont="1" applyBorder="1" applyAlignment="1">
      <alignment horizontal="left"/>
    </xf>
    <xf numFmtId="0" fontId="21" fillId="0" borderId="17" xfId="3" applyFont="1" applyBorder="1"/>
    <xf numFmtId="168" fontId="21" fillId="0" borderId="20" xfId="3" applyNumberFormat="1" applyFont="1" applyBorder="1"/>
    <xf numFmtId="0" fontId="21" fillId="0" borderId="19" xfId="3" applyFont="1" applyBorder="1"/>
    <xf numFmtId="3" fontId="21" fillId="0" borderId="21" xfId="0" applyNumberFormat="1" applyFont="1" applyBorder="1"/>
    <xf numFmtId="0" fontId="18" fillId="0" borderId="22" xfId="3" applyFont="1" applyBorder="1"/>
    <xf numFmtId="0" fontId="15" fillId="0" borderId="23" xfId="3" applyFont="1" applyBorder="1"/>
    <xf numFmtId="0" fontId="15" fillId="0" borderId="24" xfId="3" applyFont="1" applyBorder="1"/>
    <xf numFmtId="167" fontId="36" fillId="0" borderId="17" xfId="3" applyNumberFormat="1" applyFont="1" applyBorder="1"/>
    <xf numFmtId="0" fontId="18" fillId="0" borderId="27" xfId="3" applyFont="1" applyBorder="1"/>
    <xf numFmtId="0" fontId="15" fillId="0" borderId="28" xfId="3" applyFont="1" applyBorder="1"/>
    <xf numFmtId="3" fontId="21" fillId="0" borderId="21" xfId="3" applyNumberFormat="1" applyFont="1" applyBorder="1"/>
    <xf numFmtId="0" fontId="7" fillId="0" borderId="29" xfId="3" applyFont="1" applyBorder="1"/>
    <xf numFmtId="3" fontId="18" fillId="0" borderId="29" xfId="3" applyNumberFormat="1" applyFont="1" applyBorder="1"/>
    <xf numFmtId="3" fontId="18" fillId="0" borderId="12" xfId="3" applyNumberFormat="1" applyFont="1" applyBorder="1"/>
    <xf numFmtId="0" fontId="16" fillId="0" borderId="9" xfId="0" applyFont="1" applyBorder="1"/>
    <xf numFmtId="0" fontId="16" fillId="0" borderId="8" xfId="0" applyFont="1" applyBorder="1"/>
    <xf numFmtId="3" fontId="18" fillId="0" borderId="19" xfId="3" applyNumberFormat="1" applyFont="1" applyBorder="1"/>
    <xf numFmtId="168" fontId="21" fillId="0" borderId="0" xfId="3" applyNumberFormat="1" applyFont="1"/>
    <xf numFmtId="3" fontId="18" fillId="0" borderId="30" xfId="3" applyNumberFormat="1" applyFont="1" applyBorder="1"/>
    <xf numFmtId="3" fontId="18" fillId="0" borderId="25" xfId="3" applyNumberFormat="1" applyFont="1" applyBorder="1"/>
    <xf numFmtId="0" fontId="7" fillId="0" borderId="8" xfId="0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171" fontId="18" fillId="0" borderId="8" xfId="5" applyNumberFormat="1" applyFont="1" applyBorder="1"/>
    <xf numFmtId="171" fontId="18" fillId="0" borderId="9" xfId="5" applyNumberFormat="1" applyFont="1" applyBorder="1"/>
    <xf numFmtId="171" fontId="18" fillId="0" borderId="9" xfId="0" applyNumberFormat="1" applyFont="1" applyBorder="1"/>
    <xf numFmtId="171" fontId="21" fillId="0" borderId="8" xfId="5" applyNumberFormat="1" applyFont="1" applyBorder="1" applyAlignment="1">
      <alignment horizontal="right"/>
    </xf>
    <xf numFmtId="171" fontId="21" fillId="0" borderId="9" xfId="5" applyNumberFormat="1" applyFont="1" applyBorder="1" applyAlignment="1">
      <alignment horizontal="right"/>
    </xf>
    <xf numFmtId="166" fontId="21" fillId="0" borderId="6" xfId="5" applyNumberFormat="1" applyFont="1" applyBorder="1" applyAlignment="1">
      <alignment horizontal="right"/>
    </xf>
    <xf numFmtId="166" fontId="21" fillId="0" borderId="7" xfId="5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65" fontId="18" fillId="0" borderId="9" xfId="0" applyNumberFormat="1" applyFont="1" applyBorder="1" applyAlignment="1">
      <alignment horizontal="right"/>
    </xf>
    <xf numFmtId="171" fontId="21" fillId="0" borderId="9" xfId="0" applyNumberFormat="1" applyFont="1" applyBorder="1"/>
    <xf numFmtId="171" fontId="18" fillId="0" borderId="8" xfId="0" applyNumberFormat="1" applyFont="1" applyBorder="1"/>
    <xf numFmtId="171" fontId="21" fillId="0" borderId="8" xfId="0" applyNumberFormat="1" applyFont="1" applyBorder="1"/>
    <xf numFmtId="0" fontId="7" fillId="0" borderId="10" xfId="0" applyFont="1" applyBorder="1"/>
    <xf numFmtId="0" fontId="16" fillId="0" borderId="26" xfId="0" applyFont="1" applyBorder="1"/>
    <xf numFmtId="0" fontId="16" fillId="0" borderId="25" xfId="0" applyFont="1" applyBorder="1"/>
    <xf numFmtId="0" fontId="7" fillId="0" borderId="20" xfId="0" applyFont="1" applyBorder="1"/>
    <xf numFmtId="0" fontId="21" fillId="0" borderId="8" xfId="0" applyFont="1" applyBorder="1" applyAlignment="1">
      <alignment horizontal="right"/>
    </xf>
    <xf numFmtId="0" fontId="22" fillId="0" borderId="8" xfId="0" applyFont="1" applyBorder="1"/>
    <xf numFmtId="0" fontId="22" fillId="0" borderId="9" xfId="0" applyFont="1" applyBorder="1"/>
    <xf numFmtId="0" fontId="22" fillId="0" borderId="20" xfId="0" applyFont="1" applyBorder="1"/>
    <xf numFmtId="171" fontId="18" fillId="0" borderId="20" xfId="0" applyNumberFormat="1" applyFont="1" applyBorder="1"/>
    <xf numFmtId="169" fontId="21" fillId="0" borderId="8" xfId="0" applyNumberFormat="1" applyFont="1" applyBorder="1"/>
    <xf numFmtId="171" fontId="21" fillId="0" borderId="20" xfId="0" applyNumberFormat="1" applyFont="1" applyBorder="1"/>
    <xf numFmtId="165" fontId="21" fillId="0" borderId="6" xfId="0" applyNumberFormat="1" applyFont="1" applyBorder="1"/>
    <xf numFmtId="165" fontId="21" fillId="0" borderId="7" xfId="0" applyNumberFormat="1" applyFont="1" applyBorder="1"/>
    <xf numFmtId="165" fontId="21" fillId="0" borderId="21" xfId="0" applyNumberFormat="1" applyFont="1" applyBorder="1"/>
    <xf numFmtId="0" fontId="7" fillId="0" borderId="31" xfId="0" applyFont="1" applyBorder="1"/>
    <xf numFmtId="0" fontId="7" fillId="0" borderId="22" xfId="0" applyFont="1" applyBorder="1"/>
    <xf numFmtId="165" fontId="18" fillId="0" borderId="20" xfId="0" applyNumberFormat="1" applyFont="1" applyBorder="1"/>
    <xf numFmtId="165" fontId="18" fillId="0" borderId="22" xfId="0" applyNumberFormat="1" applyFont="1" applyBorder="1"/>
    <xf numFmtId="169" fontId="21" fillId="0" borderId="9" xfId="0" applyNumberFormat="1" applyFont="1" applyBorder="1"/>
    <xf numFmtId="165" fontId="21" fillId="0" borderId="20" xfId="0" applyNumberFormat="1" applyFont="1" applyBorder="1"/>
    <xf numFmtId="165" fontId="21" fillId="0" borderId="22" xfId="0" applyNumberFormat="1" applyFont="1" applyBorder="1"/>
    <xf numFmtId="0" fontId="7" fillId="0" borderId="32" xfId="0" applyFont="1" applyBorder="1"/>
    <xf numFmtId="0" fontId="18" fillId="0" borderId="25" xfId="0" applyFont="1" applyBorder="1"/>
    <xf numFmtId="0" fontId="7" fillId="0" borderId="24" xfId="0" applyFont="1" applyBorder="1"/>
    <xf numFmtId="165" fontId="18" fillId="0" borderId="33" xfId="0" applyNumberFormat="1" applyFont="1" applyBorder="1"/>
    <xf numFmtId="165" fontId="21" fillId="0" borderId="33" xfId="0" applyNumberFormat="1" applyFont="1" applyBorder="1"/>
    <xf numFmtId="172" fontId="18" fillId="0" borderId="34" xfId="7" applyNumberFormat="1" applyFont="1" applyFill="1" applyBorder="1"/>
    <xf numFmtId="168" fontId="18" fillId="0" borderId="8" xfId="4" applyNumberFormat="1" applyFont="1" applyBorder="1"/>
    <xf numFmtId="169" fontId="15" fillId="0" borderId="8" xfId="0" applyNumberFormat="1" applyFont="1" applyBorder="1" applyAlignment="1">
      <alignment horizontal="left"/>
    </xf>
    <xf numFmtId="169" fontId="15" fillId="0" borderId="9" xfId="0" applyNumberFormat="1" applyFont="1" applyBorder="1" applyAlignment="1">
      <alignment horizontal="left"/>
    </xf>
    <xf numFmtId="169" fontId="15" fillId="0" borderId="8" xfId="0" applyNumberFormat="1" applyFont="1" applyBorder="1"/>
    <xf numFmtId="169" fontId="15" fillId="0" borderId="9" xfId="0" applyNumberFormat="1" applyFont="1" applyBorder="1"/>
    <xf numFmtId="3" fontId="18" fillId="0" borderId="35" xfId="0" applyNumberFormat="1" applyFont="1" applyBorder="1"/>
    <xf numFmtId="0" fontId="8" fillId="0" borderId="36" xfId="3" applyFont="1" applyBorder="1"/>
    <xf numFmtId="0" fontId="16" fillId="0" borderId="35" xfId="3" applyFont="1" applyBorder="1"/>
    <xf numFmtId="168" fontId="18" fillId="0" borderId="35" xfId="3" applyNumberFormat="1" applyFont="1" applyBorder="1"/>
    <xf numFmtId="3" fontId="18" fillId="0" borderId="35" xfId="3" applyNumberFormat="1" applyFont="1" applyBorder="1"/>
    <xf numFmtId="168" fontId="18" fillId="0" borderId="38" xfId="3" applyNumberFormat="1" applyFont="1" applyBorder="1"/>
    <xf numFmtId="3" fontId="18" fillId="0" borderId="37" xfId="0" applyNumberFormat="1" applyFont="1" applyBorder="1"/>
    <xf numFmtId="0" fontId="16" fillId="0" borderId="39" xfId="0" applyFont="1" applyBorder="1"/>
    <xf numFmtId="168" fontId="7" fillId="0" borderId="39" xfId="0" applyNumberFormat="1" applyFont="1" applyBorder="1"/>
    <xf numFmtId="168" fontId="18" fillId="0" borderId="36" xfId="0" applyNumberFormat="1" applyFont="1" applyBorder="1"/>
    <xf numFmtId="3" fontId="18" fillId="0" borderId="39" xfId="0" applyNumberFormat="1" applyFont="1" applyBorder="1"/>
    <xf numFmtId="169" fontId="18" fillId="0" borderId="39" xfId="0" applyNumberFormat="1" applyFont="1" applyBorder="1"/>
    <xf numFmtId="168" fontId="18" fillId="0" borderId="39" xfId="0" applyNumberFormat="1" applyFont="1" applyBorder="1"/>
    <xf numFmtId="168" fontId="18" fillId="0" borderId="36" xfId="3" applyNumberFormat="1" applyFont="1" applyBorder="1"/>
    <xf numFmtId="0" fontId="7" fillId="0" borderId="36" xfId="0" applyFont="1" applyBorder="1"/>
    <xf numFmtId="0" fontId="16" fillId="0" borderId="39" xfId="0" applyFont="1" applyBorder="1" applyAlignment="1">
      <alignment horizontal="right" vertical="center"/>
    </xf>
    <xf numFmtId="3" fontId="21" fillId="0" borderId="40" xfId="0" applyNumberFormat="1" applyFont="1" applyBorder="1"/>
    <xf numFmtId="3" fontId="18" fillId="0" borderId="41" xfId="0" applyNumberFormat="1" applyFont="1" applyBorder="1"/>
    <xf numFmtId="0" fontId="16" fillId="0" borderId="42" xfId="0" applyFont="1" applyBorder="1" applyAlignment="1">
      <alignment horizontal="right" vertical="center" wrapText="1"/>
    </xf>
    <xf numFmtId="166" fontId="21" fillId="0" borderId="39" xfId="5" applyNumberFormat="1" applyFont="1" applyBorder="1" applyAlignment="1">
      <alignment horizontal="right"/>
    </xf>
    <xf numFmtId="0" fontId="18" fillId="0" borderId="41" xfId="0" applyFont="1" applyBorder="1"/>
    <xf numFmtId="0" fontId="7" fillId="0" borderId="43" xfId="0" applyFont="1" applyBorder="1"/>
    <xf numFmtId="168" fontId="18" fillId="0" borderId="9" xfId="0" applyNumberFormat="1" applyFont="1" applyBorder="1" applyAlignment="1">
      <alignment horizontal="center" vertical="center"/>
    </xf>
    <xf numFmtId="0" fontId="8" fillId="0" borderId="36" xfId="0" applyFont="1" applyBorder="1"/>
    <xf numFmtId="0" fontId="16" fillId="0" borderId="44" xfId="0" applyFont="1" applyBorder="1"/>
    <xf numFmtId="166" fontId="34" fillId="0" borderId="44" xfId="0" applyNumberFormat="1" applyFont="1" applyBorder="1"/>
    <xf numFmtId="0" fontId="16" fillId="0" borderId="45" xfId="0" applyFont="1" applyBorder="1"/>
    <xf numFmtId="0" fontId="16" fillId="0" borderId="44" xfId="0" applyFont="1" applyBorder="1" applyAlignment="1">
      <alignment horizontal="right"/>
    </xf>
    <xf numFmtId="166" fontId="34" fillId="0" borderId="45" xfId="0" applyNumberFormat="1" applyFont="1" applyBorder="1"/>
    <xf numFmtId="165" fontId="34" fillId="0" borderId="44" xfId="0" applyNumberFormat="1" applyFont="1" applyBorder="1" applyAlignment="1">
      <alignment horizontal="right"/>
    </xf>
    <xf numFmtId="168" fontId="7" fillId="0" borderId="44" xfId="0" applyNumberFormat="1" applyFont="1" applyBorder="1"/>
    <xf numFmtId="168" fontId="18" fillId="0" borderId="44" xfId="0" applyNumberFormat="1" applyFont="1" applyBorder="1"/>
    <xf numFmtId="3" fontId="18" fillId="0" borderId="44" xfId="0" applyNumberFormat="1" applyFont="1" applyBorder="1"/>
    <xf numFmtId="169" fontId="18" fillId="0" borderId="44" xfId="0" applyNumberFormat="1" applyFont="1" applyBorder="1"/>
    <xf numFmtId="165" fontId="18" fillId="0" borderId="44" xfId="0" applyNumberFormat="1" applyFont="1" applyBorder="1"/>
    <xf numFmtId="168" fontId="18" fillId="0" borderId="45" xfId="0" applyNumberFormat="1" applyFont="1" applyBorder="1"/>
    <xf numFmtId="0" fontId="7" fillId="0" borderId="36" xfId="3" applyFont="1" applyBorder="1"/>
    <xf numFmtId="0" fontId="16" fillId="0" borderId="44" xfId="3" applyFont="1" applyBorder="1"/>
    <xf numFmtId="0" fontId="18" fillId="0" borderId="9" xfId="3" applyFont="1" applyBorder="1"/>
    <xf numFmtId="3" fontId="18" fillId="0" borderId="44" xfId="3" applyNumberFormat="1" applyFont="1" applyBorder="1"/>
    <xf numFmtId="0" fontId="16" fillId="0" borderId="45" xfId="0" applyFont="1" applyBorder="1" applyAlignment="1">
      <alignment horizontal="right"/>
    </xf>
    <xf numFmtId="168" fontId="18" fillId="0" borderId="44" xfId="3" applyNumberFormat="1" applyFont="1" applyBorder="1"/>
    <xf numFmtId="3" fontId="21" fillId="0" borderId="44" xfId="3" applyNumberFormat="1" applyFont="1" applyBorder="1"/>
    <xf numFmtId="3" fontId="18" fillId="0" borderId="46" xfId="0" applyNumberFormat="1" applyFont="1" applyBorder="1"/>
    <xf numFmtId="169" fontId="18" fillId="0" borderId="46" xfId="0" applyNumberFormat="1" applyFont="1" applyBorder="1"/>
    <xf numFmtId="0" fontId="16" fillId="0" borderId="46" xfId="0" applyFont="1" applyBorder="1" applyAlignment="1">
      <alignment horizontal="right" vertical="center"/>
    </xf>
    <xf numFmtId="3" fontId="21" fillId="0" borderId="47" xfId="0" applyNumberFormat="1" applyFont="1" applyBorder="1"/>
    <xf numFmtId="3" fontId="21" fillId="0" borderId="46" xfId="0" applyNumberFormat="1" applyFont="1" applyBorder="1"/>
    <xf numFmtId="3" fontId="21" fillId="0" borderId="46" xfId="3" applyNumberFormat="1" applyFont="1" applyBorder="1"/>
    <xf numFmtId="166" fontId="21" fillId="0" borderId="46" xfId="5" applyNumberFormat="1" applyFont="1" applyBorder="1" applyAlignment="1">
      <alignment horizontal="right"/>
    </xf>
    <xf numFmtId="0" fontId="1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 wrapText="1"/>
    </xf>
  </cellXfs>
  <cellStyles count="8">
    <cellStyle name="Euro" xfId="1" xr:uid="{00000000-0005-0000-0000-000000000000}"/>
    <cellStyle name="Lien hypertexte" xfId="2" builtinId="8"/>
    <cellStyle name="Milliers" xfId="7" builtinId="3"/>
    <cellStyle name="Normal" xfId="0" builtinId="0"/>
    <cellStyle name="Pourcentage" xfId="6" builtinId="5"/>
    <cellStyle name="Standaard 2" xfId="3" xr:uid="{00000000-0005-0000-0000-000005000000}"/>
    <cellStyle name="Standaard_Blad1" xfId="4" xr:uid="{00000000-0005-0000-0000-000006000000}"/>
    <cellStyle name="Standaard_MG 13-2002" xfId="5" xr:uid="{00000000-0005-0000-0000-000007000000}"/>
  </cellStyles>
  <dxfs count="0"/>
  <tableStyles count="0" defaultTableStyle="TableStyleMedium9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Mannen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'C.3.1'!$B$46:$H$46</c:f>
              <c:numCache>
                <c:formatCode>General</c:formatCode>
                <c:ptCount val="7"/>
              </c:numCache>
            </c:numRef>
          </c:cat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EF6-4545-8D87-DA6897806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47584"/>
        <c:axId val="122451112"/>
      </c:barChart>
      <c:catAx>
        <c:axId val="12244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1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1112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475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Vrouwen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97B-48AF-950A-19ACE4CDC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47976"/>
        <c:axId val="122451504"/>
      </c:barChart>
      <c:catAx>
        <c:axId val="122447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1504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479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Totaal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7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AEF-4587-B776-FADC28B253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453464"/>
        <c:axId val="122453856"/>
      </c:barChart>
      <c:catAx>
        <c:axId val="122453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245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53856"/>
        <c:scaling>
          <c:orientation val="minMax"/>
        </c:scaling>
        <c:delete val="0"/>
        <c:axPos val="l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3175">
            <a:solidFill>
              <a:srgbClr val="FFFFFF"/>
            </a:solidFill>
            <a:prstDash val="solid"/>
          </a:ln>
        </c:spPr>
        <c:crossAx val="1224534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75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Vrouwen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60-4EFC-B9F5-FF289B86E1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122448760"/>
        <c:axId val="249549088"/>
      </c:barChart>
      <c:catAx>
        <c:axId val="1224487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9088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1224487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Mannen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25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CA-4A2C-A4BE-3B9585AEAA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249551832"/>
        <c:axId val="249545560"/>
      </c:barChart>
      <c:catAx>
        <c:axId val="2495518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5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5560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2495518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nl-BE"/>
              <a:t> Totaal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 algn="ctr" rtl="1">
                  <a:defRPr sz="250" b="0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'C.3.2'!#REF!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'C.3.2'!#REF!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237-420D-ABF0-8696A1375F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249547912"/>
        <c:axId val="249546344"/>
      </c:barChart>
      <c:catAx>
        <c:axId val="249547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9546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9546344"/>
        <c:scaling>
          <c:orientation val="minMax"/>
        </c:scaling>
        <c:delete val="0"/>
        <c:axPos val="b"/>
        <c:majorGridlines>
          <c:spPr>
            <a:ln w="3175">
              <a:solidFill>
                <a:srgbClr val="CCFFFF"/>
              </a:solidFill>
              <a:prstDash val="solid"/>
            </a:ln>
          </c:spPr>
        </c:majorGridlines>
        <c:numFmt formatCode="General" sourceLinked="1"/>
        <c:majorTickMark val="none"/>
        <c:minorTickMark val="none"/>
        <c:tickLblPos val="none"/>
        <c:spPr>
          <a:ln w="9525">
            <a:noFill/>
          </a:ln>
        </c:spPr>
        <c:crossAx val="249547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250" b="0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44" r="0.750000000000002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8</xdr:col>
      <xdr:colOff>495300</xdr:colOff>
      <xdr:row>31</xdr:row>
      <xdr:rowOff>0</xdr:rowOff>
    </xdr:to>
    <xdr:grpSp>
      <xdr:nvGrpSpPr>
        <xdr:cNvPr id="2097" name="Group 8">
          <a:extLst>
            <a:ext uri="{FF2B5EF4-FFF2-40B4-BE49-F238E27FC236}">
              <a16:creationId xmlns:a16="http://schemas.microsoft.com/office/drawing/2014/main" id="{00000000-0008-0000-0C00-000031080000}"/>
            </a:ext>
          </a:extLst>
        </xdr:cNvPr>
        <xdr:cNvGrpSpPr>
          <a:grpSpLocks/>
        </xdr:cNvGrpSpPr>
      </xdr:nvGrpSpPr>
      <xdr:grpSpPr bwMode="auto">
        <a:xfrm>
          <a:off x="0" y="3719763"/>
          <a:ext cx="5868924" cy="0"/>
          <a:chOff x="0" y="454"/>
          <a:chExt cx="862" cy="449"/>
        </a:xfrm>
      </xdr:grpSpPr>
      <xdr:graphicFrame macro="">
        <xdr:nvGraphicFramePr>
          <xdr:cNvPr id="2098" name="Chart 2">
            <a:extLst>
              <a:ext uri="{FF2B5EF4-FFF2-40B4-BE49-F238E27FC236}">
                <a16:creationId xmlns:a16="http://schemas.microsoft.com/office/drawing/2014/main" id="{00000000-0008-0000-0C00-000032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454"/>
          <a:ext cx="431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099" name="Chart 3">
            <a:extLst>
              <a:ext uri="{FF2B5EF4-FFF2-40B4-BE49-F238E27FC236}">
                <a16:creationId xmlns:a16="http://schemas.microsoft.com/office/drawing/2014/main" id="{00000000-0008-0000-0C00-000033080000}"/>
              </a:ext>
            </a:extLst>
          </xdr:cNvPr>
          <xdr:cNvGraphicFramePr>
            <a:graphicFrameLocks noChangeAspect="1"/>
          </xdr:cNvGraphicFramePr>
        </xdr:nvGraphicFramePr>
        <xdr:xfrm>
          <a:off x="430" y="455"/>
          <a:ext cx="432" cy="2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2100" name="Chart 4">
            <a:extLst>
              <a:ext uri="{FF2B5EF4-FFF2-40B4-BE49-F238E27FC236}">
                <a16:creationId xmlns:a16="http://schemas.microsoft.com/office/drawing/2014/main" id="{00000000-0008-0000-0C00-000034080000}"/>
              </a:ext>
            </a:extLst>
          </xdr:cNvPr>
          <xdr:cNvGraphicFramePr>
            <a:graphicFrameLocks noChangeAspect="1"/>
          </xdr:cNvGraphicFramePr>
        </xdr:nvGraphicFramePr>
        <xdr:xfrm>
          <a:off x="0" y="678"/>
          <a:ext cx="433" cy="2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4</xdr:col>
      <xdr:colOff>628650</xdr:colOff>
      <xdr:row>54</xdr:row>
      <xdr:rowOff>0</xdr:rowOff>
    </xdr:to>
    <xdr:graphicFrame macro="">
      <xdr:nvGraphicFramePr>
        <xdr:cNvPr id="5172" name="Chart 7">
          <a:extLst>
            <a:ext uri="{FF2B5EF4-FFF2-40B4-BE49-F238E27FC236}">
              <a16:creationId xmlns:a16="http://schemas.microsoft.com/office/drawing/2014/main" id="{00000000-0008-0000-0D00-000034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4</xdr:col>
      <xdr:colOff>400050</xdr:colOff>
      <xdr:row>54</xdr:row>
      <xdr:rowOff>0</xdr:rowOff>
    </xdr:to>
    <xdr:grpSp>
      <xdr:nvGrpSpPr>
        <xdr:cNvPr id="5173" name="Group 11">
          <a:extLst>
            <a:ext uri="{FF2B5EF4-FFF2-40B4-BE49-F238E27FC236}">
              <a16:creationId xmlns:a16="http://schemas.microsoft.com/office/drawing/2014/main" id="{00000000-0008-0000-0D00-000035140000}"/>
            </a:ext>
          </a:extLst>
        </xdr:cNvPr>
        <xdr:cNvGrpSpPr>
          <a:grpSpLocks/>
        </xdr:cNvGrpSpPr>
      </xdr:nvGrpSpPr>
      <xdr:grpSpPr bwMode="auto">
        <a:xfrm>
          <a:off x="0" y="6935216"/>
          <a:ext cx="7039610" cy="0"/>
          <a:chOff x="0" y="694"/>
          <a:chExt cx="578" cy="783"/>
        </a:xfrm>
      </xdr:grpSpPr>
      <xdr:graphicFrame macro="">
        <xdr:nvGraphicFramePr>
          <xdr:cNvPr id="5174" name="Chart 6">
            <a:extLst>
              <a:ext uri="{FF2B5EF4-FFF2-40B4-BE49-F238E27FC236}">
                <a16:creationId xmlns:a16="http://schemas.microsoft.com/office/drawing/2014/main" id="{00000000-0008-0000-0D00-000036140000}"/>
              </a:ext>
            </a:extLst>
          </xdr:cNvPr>
          <xdr:cNvGraphicFramePr>
            <a:graphicFrameLocks/>
          </xdr:cNvGraphicFramePr>
        </xdr:nvGraphicFramePr>
        <xdr:xfrm>
          <a:off x="0" y="694"/>
          <a:ext cx="576" cy="27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175" name="Chart 8">
            <a:extLst>
              <a:ext uri="{FF2B5EF4-FFF2-40B4-BE49-F238E27FC236}">
                <a16:creationId xmlns:a16="http://schemas.microsoft.com/office/drawing/2014/main" id="{00000000-0008-0000-0D00-000037140000}"/>
              </a:ext>
            </a:extLst>
          </xdr:cNvPr>
          <xdr:cNvGraphicFramePr>
            <a:graphicFrameLocks/>
          </xdr:cNvGraphicFramePr>
        </xdr:nvGraphicFramePr>
        <xdr:xfrm>
          <a:off x="0" y="1219"/>
          <a:ext cx="578" cy="25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WP-PRINTBROU01\Services\Etudes\Dossiers%20r&#233;currents\Monitoring\5_Sauvegarde%20de%20monitoring_Version%20juin%202011\Monitoring%20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.1"/>
      <sheetName val="A.1.1"/>
      <sheetName val="A.1.2"/>
      <sheetName val="A.1.3"/>
      <sheetName val="A.1.4"/>
      <sheetName val="A.1.5"/>
      <sheetName val="A.1.6"/>
      <sheetName val="A.2"/>
      <sheetName val="A.2.1"/>
      <sheetName val="A.2.2"/>
      <sheetName val="A.2.3"/>
      <sheetName val="A.2.4"/>
      <sheetName val="A.2.5"/>
      <sheetName val="A.2.6"/>
      <sheetName val="A.2.7"/>
      <sheetName val="A.2.8"/>
      <sheetName val="A.2.9"/>
      <sheetName val="A.2.10"/>
      <sheetName val="A.3"/>
      <sheetName val="A.3.1"/>
      <sheetName val="A.3.2"/>
      <sheetName val="A.3.3"/>
      <sheetName val="A.3.4"/>
      <sheetName val="A.3.5"/>
      <sheetName val="A.3.6"/>
      <sheetName val="A.3.7"/>
      <sheetName val="A.3.8"/>
      <sheetName val="A.3.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zoomScaleNormal="100" workbookViewId="0"/>
  </sheetViews>
  <sheetFormatPr baseColWidth="10" defaultColWidth="9.109375" defaultRowHeight="13.2" x14ac:dyDescent="0.25"/>
  <cols>
    <col min="1" max="1" width="3.6640625" style="2" customWidth="1"/>
    <col min="2" max="3" width="36.6640625" style="2" customWidth="1"/>
    <col min="4" max="4" width="12.6640625" style="2" customWidth="1"/>
    <col min="5" max="5" width="30.6640625" style="2" customWidth="1"/>
    <col min="6" max="6" width="16" style="2" customWidth="1"/>
    <col min="7" max="7" width="8.6640625" style="2" customWidth="1"/>
    <col min="8" max="15" width="9" style="2" customWidth="1"/>
    <col min="16" max="16384" width="9.109375" style="2"/>
  </cols>
  <sheetData>
    <row r="1" spans="1:13" ht="24" customHeight="1" x14ac:dyDescent="0.3">
      <c r="A1" s="1" t="s">
        <v>96</v>
      </c>
      <c r="B1" s="1" t="s">
        <v>97</v>
      </c>
    </row>
    <row r="2" spans="1:13" ht="9" customHeight="1" x14ac:dyDescent="0.3">
      <c r="B2" s="1"/>
    </row>
    <row r="3" spans="1:13" s="41" customFormat="1" ht="12" customHeight="1" x14ac:dyDescent="0.2">
      <c r="B3" s="431" t="s">
        <v>98</v>
      </c>
      <c r="C3" s="432"/>
      <c r="D3" s="432"/>
      <c r="E3" s="432"/>
      <c r="F3" s="432"/>
    </row>
    <row r="4" spans="1:13" s="41" customFormat="1" ht="12" customHeight="1" x14ac:dyDescent="0.2">
      <c r="B4" s="432"/>
      <c r="C4" s="432"/>
      <c r="D4" s="432"/>
      <c r="E4" s="432"/>
      <c r="F4" s="432"/>
    </row>
    <row r="5" spans="1:13" s="41" customFormat="1" ht="12" customHeight="1" x14ac:dyDescent="0.2">
      <c r="B5" s="432"/>
      <c r="C5" s="432"/>
      <c r="D5" s="432"/>
      <c r="E5" s="432"/>
      <c r="F5" s="432"/>
    </row>
    <row r="6" spans="1:13" s="16" customFormat="1" ht="4.5" customHeight="1" x14ac:dyDescent="0.2">
      <c r="B6" s="52"/>
      <c r="C6" s="52"/>
      <c r="D6" s="52"/>
      <c r="E6" s="52"/>
      <c r="F6" s="53"/>
      <c r="G6" s="54"/>
      <c r="H6" s="54"/>
      <c r="I6" s="54"/>
      <c r="J6" s="54"/>
      <c r="K6" s="54"/>
      <c r="L6" s="54"/>
      <c r="M6" s="54"/>
    </row>
    <row r="7" spans="1:13" s="16" customFormat="1" ht="4.5" customHeight="1" x14ac:dyDescent="0.2"/>
    <row r="8" spans="1:13" s="41" customFormat="1" ht="12" customHeight="1" x14ac:dyDescent="0.25">
      <c r="B8" s="44" t="s">
        <v>109</v>
      </c>
      <c r="C8" s="55" t="s">
        <v>92</v>
      </c>
      <c r="D8" s="55"/>
      <c r="E8" s="55"/>
      <c r="F8"/>
      <c r="L8" s="45"/>
    </row>
    <row r="9" spans="1:13" s="41" customFormat="1" ht="9" customHeight="1" x14ac:dyDescent="0.25">
      <c r="B9" s="46"/>
      <c r="L9" s="45"/>
    </row>
    <row r="10" spans="1:13" s="41" customFormat="1" ht="12" customHeight="1" x14ac:dyDescent="0.2">
      <c r="B10" s="47" t="s">
        <v>76</v>
      </c>
      <c r="C10" s="82" t="s">
        <v>77</v>
      </c>
      <c r="D10" s="257" t="s">
        <v>151</v>
      </c>
      <c r="L10" s="45"/>
    </row>
    <row r="11" spans="1:13" s="41" customFormat="1" ht="9" customHeight="1" x14ac:dyDescent="0.25">
      <c r="B11" s="47"/>
      <c r="C11" s="83"/>
      <c r="D11" s="46"/>
      <c r="L11" s="45"/>
    </row>
    <row r="12" spans="1:13" s="41" customFormat="1" ht="12" customHeight="1" x14ac:dyDescent="0.2">
      <c r="B12" s="48" t="s">
        <v>5</v>
      </c>
      <c r="C12" s="82" t="s">
        <v>78</v>
      </c>
      <c r="D12" s="257" t="s">
        <v>151</v>
      </c>
      <c r="G12" s="45"/>
      <c r="H12" s="45"/>
      <c r="L12" s="45"/>
    </row>
    <row r="13" spans="1:13" s="41" customFormat="1" ht="9" customHeight="1" x14ac:dyDescent="0.25">
      <c r="C13" s="47"/>
      <c r="D13" s="46"/>
    </row>
    <row r="14" spans="1:13" s="49" customFormat="1" ht="22.8" x14ac:dyDescent="0.25">
      <c r="C14" s="84" t="s">
        <v>111</v>
      </c>
      <c r="D14" s="258" t="s">
        <v>151</v>
      </c>
      <c r="G14" s="50"/>
      <c r="H14" s="50"/>
    </row>
    <row r="15" spans="1:13" s="41" customFormat="1" ht="9" customHeight="1" x14ac:dyDescent="0.25">
      <c r="C15" s="47"/>
      <c r="D15" s="46"/>
    </row>
    <row r="16" spans="1:13" s="41" customFormat="1" ht="12" customHeight="1" x14ac:dyDescent="0.2">
      <c r="C16" s="82" t="s">
        <v>79</v>
      </c>
      <c r="D16" s="257" t="s">
        <v>151</v>
      </c>
      <c r="G16" s="45"/>
      <c r="H16" s="45"/>
    </row>
    <row r="17" spans="2:13" s="41" customFormat="1" ht="9" customHeight="1" x14ac:dyDescent="0.25">
      <c r="C17" s="83"/>
      <c r="D17" s="46"/>
    </row>
    <row r="18" spans="2:13" s="41" customFormat="1" ht="12" customHeight="1" x14ac:dyDescent="0.2">
      <c r="C18" s="82" t="s">
        <v>112</v>
      </c>
      <c r="D18" s="257" t="s">
        <v>151</v>
      </c>
    </row>
    <row r="19" spans="2:13" s="41" customFormat="1" ht="9" customHeight="1" x14ac:dyDescent="0.25">
      <c r="C19" s="83"/>
      <c r="D19" s="46"/>
    </row>
    <row r="20" spans="2:13" s="41" customFormat="1" ht="12" customHeight="1" x14ac:dyDescent="0.2">
      <c r="C20" s="82" t="s">
        <v>81</v>
      </c>
      <c r="D20" s="257" t="s">
        <v>151</v>
      </c>
      <c r="G20" s="45"/>
    </row>
    <row r="21" spans="2:13" s="41" customFormat="1" ht="9" customHeight="1" x14ac:dyDescent="0.25">
      <c r="C21" s="83"/>
      <c r="D21" s="46"/>
    </row>
    <row r="22" spans="2:13" s="41" customFormat="1" ht="12" customHeight="1" x14ac:dyDescent="0.2">
      <c r="C22" s="82" t="s">
        <v>113</v>
      </c>
      <c r="D22" s="257" t="s">
        <v>151</v>
      </c>
    </row>
    <row r="23" spans="2:13" s="41" customFormat="1" ht="9" customHeight="1" x14ac:dyDescent="0.25">
      <c r="C23" s="83"/>
      <c r="D23" s="46"/>
    </row>
    <row r="24" spans="2:13" s="41" customFormat="1" ht="12" customHeight="1" x14ac:dyDescent="0.2">
      <c r="C24" s="85" t="s">
        <v>82</v>
      </c>
      <c r="D24" s="257" t="s">
        <v>151</v>
      </c>
    </row>
    <row r="25" spans="2:13" s="41" customFormat="1" ht="9" customHeight="1" x14ac:dyDescent="0.2">
      <c r="C25" s="85"/>
      <c r="D25" s="257"/>
    </row>
    <row r="26" spans="2:13" s="41" customFormat="1" ht="12" customHeight="1" x14ac:dyDescent="0.2">
      <c r="C26" s="85" t="s">
        <v>90</v>
      </c>
      <c r="D26" s="257" t="s">
        <v>152</v>
      </c>
    </row>
    <row r="27" spans="2:13" s="16" customFormat="1" ht="4.5" customHeight="1" x14ac:dyDescent="0.2">
      <c r="B27" s="52"/>
      <c r="C27" s="52"/>
      <c r="D27" s="52"/>
      <c r="E27" s="52"/>
      <c r="F27" s="53"/>
      <c r="G27" s="54"/>
      <c r="H27" s="54"/>
      <c r="I27" s="54"/>
      <c r="J27" s="54"/>
      <c r="K27" s="54"/>
      <c r="L27" s="54"/>
      <c r="M27" s="54"/>
    </row>
    <row r="28" spans="2:13" s="16" customFormat="1" ht="4.5" customHeight="1" x14ac:dyDescent="0.2"/>
    <row r="29" spans="2:13" s="41" customFormat="1" ht="12" customHeight="1" x14ac:dyDescent="0.25">
      <c r="B29" s="51" t="s">
        <v>102</v>
      </c>
      <c r="C29" s="55" t="s">
        <v>2</v>
      </c>
      <c r="D29" s="55"/>
      <c r="E29" s="55"/>
      <c r="F29"/>
    </row>
    <row r="30" spans="2:13" s="41" customFormat="1" ht="9" customHeight="1" x14ac:dyDescent="0.25">
      <c r="B30" s="51"/>
      <c r="C30" s="55"/>
      <c r="D30" s="55"/>
      <c r="E30" s="55"/>
      <c r="F30"/>
    </row>
    <row r="31" spans="2:13" s="41" customFormat="1" ht="12" customHeight="1" x14ac:dyDescent="0.2">
      <c r="B31" s="47" t="s">
        <v>5</v>
      </c>
      <c r="C31" s="82" t="s">
        <v>1</v>
      </c>
      <c r="D31" s="257" t="s">
        <v>153</v>
      </c>
    </row>
    <row r="32" spans="2:13" s="41" customFormat="1" ht="9" customHeight="1" x14ac:dyDescent="0.25">
      <c r="C32" s="83"/>
      <c r="D32" s="46"/>
    </row>
    <row r="33" spans="2:13" s="41" customFormat="1" ht="12" customHeight="1" x14ac:dyDescent="0.2">
      <c r="C33" s="85" t="s">
        <v>114</v>
      </c>
      <c r="D33" s="257" t="s">
        <v>153</v>
      </c>
    </row>
    <row r="34" spans="2:13" s="16" customFormat="1" ht="4.5" customHeight="1" x14ac:dyDescent="0.2">
      <c r="B34" s="52"/>
      <c r="C34" s="52"/>
      <c r="D34" s="52"/>
      <c r="E34" s="52"/>
      <c r="F34" s="53"/>
      <c r="G34" s="54"/>
      <c r="H34" s="54"/>
      <c r="I34" s="54"/>
      <c r="J34" s="54"/>
      <c r="K34" s="54"/>
      <c r="L34" s="54"/>
      <c r="M34" s="54"/>
    </row>
    <row r="35" spans="2:13" s="16" customFormat="1" ht="4.5" customHeight="1" x14ac:dyDescent="0.2"/>
    <row r="36" spans="2:13" s="41" customFormat="1" ht="12" x14ac:dyDescent="0.2">
      <c r="B36" s="51" t="s">
        <v>103</v>
      </c>
      <c r="C36" s="433" t="s">
        <v>116</v>
      </c>
      <c r="D36" s="432"/>
      <c r="E36" s="432"/>
      <c r="F36" s="432"/>
      <c r="G36" s="43"/>
      <c r="H36" s="43"/>
      <c r="I36" s="43"/>
      <c r="J36" s="43"/>
      <c r="K36" s="43"/>
    </row>
    <row r="37" spans="2:13" s="41" customFormat="1" ht="12" customHeight="1" x14ac:dyDescent="0.2">
      <c r="B37" s="51"/>
      <c r="C37" s="432"/>
      <c r="D37" s="432"/>
      <c r="E37" s="432"/>
      <c r="F37" s="432"/>
      <c r="G37" s="43"/>
      <c r="H37" s="43"/>
      <c r="I37" s="43"/>
      <c r="J37" s="43"/>
      <c r="K37" s="43"/>
    </row>
    <row r="38" spans="2:13" s="41" customFormat="1" ht="9" customHeight="1" x14ac:dyDescent="0.2">
      <c r="C38" s="43"/>
      <c r="D38" s="43"/>
      <c r="E38" s="43"/>
      <c r="F38" s="43"/>
      <c r="G38" s="43"/>
      <c r="H38" s="43"/>
      <c r="I38" s="43"/>
      <c r="J38" s="43"/>
      <c r="K38" s="43"/>
    </row>
    <row r="39" spans="2:13" s="41" customFormat="1" ht="12" customHeight="1" x14ac:dyDescent="0.2">
      <c r="B39" s="48" t="s">
        <v>5</v>
      </c>
      <c r="C39" s="82" t="s">
        <v>77</v>
      </c>
      <c r="D39" s="257" t="s">
        <v>143</v>
      </c>
    </row>
    <row r="40" spans="2:13" s="41" customFormat="1" ht="9" customHeight="1" x14ac:dyDescent="0.25">
      <c r="C40" s="83"/>
      <c r="D40" s="46"/>
    </row>
    <row r="41" spans="2:13" s="41" customFormat="1" ht="12" customHeight="1" x14ac:dyDescent="0.2">
      <c r="C41" s="82" t="s">
        <v>80</v>
      </c>
      <c r="D41" s="257">
        <v>2020</v>
      </c>
    </row>
    <row r="42" spans="2:13" s="16" customFormat="1" ht="4.5" customHeight="1" x14ac:dyDescent="0.2">
      <c r="B42" s="52"/>
      <c r="C42" s="52"/>
      <c r="D42" s="52"/>
      <c r="E42" s="52"/>
      <c r="F42" s="53"/>
      <c r="G42" s="54"/>
      <c r="H42" s="54"/>
      <c r="I42" s="54"/>
      <c r="J42" s="54"/>
      <c r="K42" s="54"/>
      <c r="L42" s="54"/>
      <c r="M42" s="54"/>
    </row>
    <row r="43" spans="2:13" s="16" customFormat="1" ht="4.5" customHeight="1" x14ac:dyDescent="0.2"/>
    <row r="45" spans="2:13" x14ac:dyDescent="0.25">
      <c r="B45" s="17"/>
    </row>
  </sheetData>
  <mergeCells count="2">
    <mergeCell ref="B3:F5"/>
    <mergeCell ref="C36:F37"/>
  </mergeCells>
  <phoneticPr fontId="5" type="noConversion"/>
  <hyperlinks>
    <hyperlink ref="C10" location="C.1.1!A7" display="Evolutie in de drie gewesten" xr:uid="{00000000-0004-0000-0000-000000000000}"/>
    <hyperlink ref="C12" location="C.1.2!A7" display="Categorie" xr:uid="{00000000-0004-0000-0000-000001000000}"/>
    <hyperlink ref="C16" location="C.1.4!A7" display="Leeftijd" xr:uid="{00000000-0004-0000-0000-000002000000}"/>
    <hyperlink ref="C18" location="C.1.5!A7" display="Studieniveau" xr:uid="{00000000-0004-0000-0000-000003000000}"/>
    <hyperlink ref="C20" location="C.1.6!A7" display="Inactiviteitsduur" xr:uid="{00000000-0004-0000-0000-000004000000}"/>
    <hyperlink ref="C22" location="C.1.7!A7" display="Nationaliteit" xr:uid="{00000000-0004-0000-0000-000005000000}"/>
    <hyperlink ref="C24" location="C.1.8!A7" display="Gemeente" xr:uid="{00000000-0004-0000-0000-000006000000}"/>
    <hyperlink ref="C14" location="C.1.3!A7" display="Schematisch overzicht" xr:uid="{00000000-0004-0000-0000-000007000000}"/>
    <hyperlink ref="C31" location="C.2.1!A7" display="Gemeente" xr:uid="{00000000-0004-0000-0000-000008000000}"/>
    <hyperlink ref="C33" location="C.2.2!A7" display="Jongerenwerkloosheid" xr:uid="{00000000-0004-0000-0000-000009000000}"/>
    <hyperlink ref="C41" location="C.3.2!A7" display="Studieniveau" xr:uid="{00000000-0004-0000-0000-00000A000000}"/>
    <hyperlink ref="C39" location="C.3.1!A7" display="Evolutie" xr:uid="{00000000-0004-0000-0000-00000B000000}"/>
    <hyperlink ref="C26" location="C.1.9!A7" display="Gemeente" xr:uid="{00000000-0004-0000-0000-00000C000000}"/>
  </hyperlinks>
  <pageMargins left="0.59055118110236227" right="0.59055118110236227" top="0.78740157480314965" bottom="0.78740157480314965" header="0.51181102362204722" footer="0.39370078740157483"/>
  <pageSetup paperSize="9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76"/>
  <sheetViews>
    <sheetView showGridLines="0" zoomScaleNormal="100" workbookViewId="0"/>
  </sheetViews>
  <sheetFormatPr baseColWidth="10" defaultColWidth="9.109375" defaultRowHeight="13.2" x14ac:dyDescent="0.25"/>
  <cols>
    <col min="1" max="1" width="18.5546875" style="2" customWidth="1"/>
    <col min="2" max="16" width="8" style="2" customWidth="1"/>
    <col min="17" max="16384" width="9.109375" style="2"/>
  </cols>
  <sheetData>
    <row r="1" spans="1:18" ht="24" customHeight="1" x14ac:dyDescent="0.4">
      <c r="A1" s="4" t="s">
        <v>0</v>
      </c>
      <c r="P1" s="219"/>
      <c r="Q1" s="219"/>
      <c r="R1" s="219" t="s">
        <v>71</v>
      </c>
    </row>
    <row r="2" spans="1:18" ht="4.5" customHeight="1" x14ac:dyDescent="0.3">
      <c r="A2" s="6"/>
    </row>
    <row r="3" spans="1:18" ht="15.75" customHeight="1" x14ac:dyDescent="0.3">
      <c r="A3" s="7" t="s">
        <v>91</v>
      </c>
    </row>
    <row r="4" spans="1:18" ht="4.5" customHeight="1" x14ac:dyDescent="0.3">
      <c r="A4" s="7"/>
    </row>
    <row r="5" spans="1:18" x14ac:dyDescent="0.25">
      <c r="B5" s="39" t="s">
        <v>92</v>
      </c>
    </row>
    <row r="6" spans="1:18" ht="4.5" customHeight="1" x14ac:dyDescent="0.25">
      <c r="B6" s="39"/>
    </row>
    <row r="7" spans="1:18" ht="19.5" customHeight="1" x14ac:dyDescent="0.25">
      <c r="A7" s="56" t="s">
        <v>154</v>
      </c>
      <c r="B7" s="57"/>
      <c r="C7" s="57"/>
      <c r="D7" s="57"/>
      <c r="E7" s="57"/>
      <c r="F7" s="57"/>
      <c r="G7" s="57"/>
      <c r="H7" s="57"/>
      <c r="I7" s="57"/>
      <c r="J7" s="58"/>
      <c r="K7" s="58"/>
      <c r="L7" s="58"/>
      <c r="M7" s="58"/>
      <c r="N7" s="58"/>
      <c r="O7" s="58"/>
      <c r="P7" s="58"/>
      <c r="Q7" s="58"/>
      <c r="R7" s="58"/>
    </row>
    <row r="8" spans="1:18" s="8" customFormat="1" ht="4.5" customHeight="1" x14ac:dyDescent="0.25"/>
    <row r="9" spans="1:18" s="8" customFormat="1" ht="4.5" customHeight="1" x14ac:dyDescent="0.25">
      <c r="A9" s="86"/>
      <c r="B9" s="89"/>
      <c r="C9" s="89"/>
      <c r="D9" s="89"/>
      <c r="E9" s="90"/>
      <c r="F9" s="90"/>
      <c r="G9" s="90"/>
      <c r="H9" s="90"/>
      <c r="I9" s="90"/>
      <c r="J9" s="220"/>
      <c r="K9" s="90"/>
      <c r="L9" s="90"/>
      <c r="M9" s="90"/>
      <c r="N9" s="90"/>
      <c r="O9" s="90"/>
      <c r="P9" s="90"/>
      <c r="Q9" s="90"/>
      <c r="R9" s="90"/>
    </row>
    <row r="10" spans="1:18" s="13" customFormat="1" ht="12" x14ac:dyDescent="0.25">
      <c r="A10" s="11" t="s">
        <v>3</v>
      </c>
      <c r="B10" s="97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114">
        <v>2013</v>
      </c>
      <c r="H10" s="114">
        <v>2014</v>
      </c>
      <c r="I10" s="114">
        <v>2015</v>
      </c>
      <c r="J10" s="114">
        <v>2016</v>
      </c>
      <c r="K10" s="114">
        <v>2017</v>
      </c>
      <c r="L10" s="114">
        <v>2018</v>
      </c>
      <c r="M10" s="114">
        <v>2019</v>
      </c>
      <c r="N10" s="114">
        <v>2020</v>
      </c>
      <c r="O10" s="114">
        <v>2021</v>
      </c>
      <c r="P10" s="114">
        <v>2022</v>
      </c>
      <c r="Q10" s="114">
        <v>2023</v>
      </c>
      <c r="R10" s="114">
        <v>2024</v>
      </c>
    </row>
    <row r="11" spans="1:18" s="13" customFormat="1" ht="4.5" customHeight="1" x14ac:dyDescent="0.25">
      <c r="A11" s="88"/>
      <c r="B11" s="407"/>
      <c r="C11" s="408"/>
      <c r="D11" s="408"/>
      <c r="E11" s="408"/>
      <c r="F11" s="408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</row>
    <row r="12" spans="1:18" ht="4.5" customHeight="1" x14ac:dyDescent="0.25">
      <c r="B12" s="92"/>
      <c r="C12" s="261"/>
      <c r="D12" s="261"/>
      <c r="E12" s="261"/>
      <c r="F12" s="261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</row>
    <row r="13" spans="1:18" ht="12" customHeight="1" x14ac:dyDescent="0.25">
      <c r="A13" s="13" t="s">
        <v>5</v>
      </c>
      <c r="B13" s="92"/>
      <c r="C13" s="261"/>
      <c r="D13" s="261"/>
      <c r="E13" s="261"/>
      <c r="F13" s="261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</row>
    <row r="14" spans="1:18" s="17" customFormat="1" ht="12" customHeight="1" x14ac:dyDescent="0.2">
      <c r="A14" s="17" t="s">
        <v>6</v>
      </c>
      <c r="B14" s="95">
        <v>47240</v>
      </c>
      <c r="C14" s="96">
        <v>51949.166666666664</v>
      </c>
      <c r="D14" s="96">
        <v>56317</v>
      </c>
      <c r="E14" s="96">
        <v>56292.416666666664</v>
      </c>
      <c r="F14" s="96">
        <v>57037.583333333336</v>
      </c>
      <c r="G14" s="96">
        <v>57940.333333333336</v>
      </c>
      <c r="H14" s="96">
        <v>58351.083333333336</v>
      </c>
      <c r="I14" s="96">
        <v>54595</v>
      </c>
      <c r="J14" s="96">
        <v>51453.833333334478</v>
      </c>
      <c r="K14" s="96">
        <v>49024</v>
      </c>
      <c r="L14" s="96">
        <v>47014.416666667254</v>
      </c>
      <c r="M14" s="96">
        <v>45606.5</v>
      </c>
      <c r="N14" s="96">
        <v>46755.750000000451</v>
      </c>
      <c r="O14" s="96">
        <v>46446.750000000611</v>
      </c>
      <c r="P14" s="96">
        <v>44574</v>
      </c>
      <c r="Q14" s="96">
        <v>45853</v>
      </c>
      <c r="R14" s="96">
        <v>47278</v>
      </c>
    </row>
    <row r="15" spans="1:18" s="17" customFormat="1" ht="12" customHeight="1" x14ac:dyDescent="0.2">
      <c r="A15" s="17" t="s">
        <v>7</v>
      </c>
      <c r="B15" s="95">
        <v>44874</v>
      </c>
      <c r="C15" s="96">
        <v>47427.416666666664</v>
      </c>
      <c r="D15" s="96">
        <v>50073</v>
      </c>
      <c r="E15" s="96">
        <v>50213.333333333336</v>
      </c>
      <c r="F15" s="96">
        <v>50816.25</v>
      </c>
      <c r="G15" s="96">
        <v>51488.75</v>
      </c>
      <c r="H15" s="96">
        <v>51984.916666666664</v>
      </c>
      <c r="I15" s="96">
        <v>48617.333333333336</v>
      </c>
      <c r="J15" s="96">
        <v>46365.833333333721</v>
      </c>
      <c r="K15" s="96">
        <v>44368</v>
      </c>
      <c r="L15" s="96">
        <v>43188.333333333343</v>
      </c>
      <c r="M15" s="96">
        <v>42440.416666666664</v>
      </c>
      <c r="N15" s="96">
        <v>42046.916666666824</v>
      </c>
      <c r="O15" s="96">
        <v>42333.333333333023</v>
      </c>
      <c r="P15" s="96">
        <v>41675</v>
      </c>
      <c r="Q15" s="96">
        <v>43126</v>
      </c>
      <c r="R15" s="96">
        <v>44350</v>
      </c>
    </row>
    <row r="16" spans="1:18" s="17" customFormat="1" ht="12" customHeight="1" x14ac:dyDescent="0.2">
      <c r="A16" s="17" t="s">
        <v>8</v>
      </c>
      <c r="B16" s="95">
        <v>92114</v>
      </c>
      <c r="C16" s="96">
        <v>99376.583333333328</v>
      </c>
      <c r="D16" s="96">
        <v>106390</v>
      </c>
      <c r="E16" s="96">
        <v>106505.75</v>
      </c>
      <c r="F16" s="96">
        <v>107853.83333333333</v>
      </c>
      <c r="G16" s="96">
        <v>109429.08333333333</v>
      </c>
      <c r="H16" s="96">
        <v>110336</v>
      </c>
      <c r="I16" s="96">
        <v>103212.33333333333</v>
      </c>
      <c r="J16" s="96">
        <v>97819.666666668199</v>
      </c>
      <c r="K16" s="96">
        <v>93392</v>
      </c>
      <c r="L16" s="96">
        <v>90202.750000000597</v>
      </c>
      <c r="M16" s="96">
        <f>SUM(M14:M15)</f>
        <v>88046.916666666657</v>
      </c>
      <c r="N16" s="96">
        <v>88802.666666667268</v>
      </c>
      <c r="O16" s="96">
        <v>88780.083333333634</v>
      </c>
      <c r="P16" s="96">
        <f>SUM(P14:P15)</f>
        <v>86249</v>
      </c>
      <c r="Q16" s="96">
        <f>SUM(Q14:Q15)</f>
        <v>88979</v>
      </c>
      <c r="R16" s="96">
        <f>SUM(R14:R15)</f>
        <v>91628</v>
      </c>
    </row>
    <row r="17" spans="1:18" s="17" customFormat="1" ht="12" customHeight="1" x14ac:dyDescent="0.2">
      <c r="A17" s="70" t="s">
        <v>9</v>
      </c>
      <c r="B17" s="262">
        <v>48.715721822958507</v>
      </c>
      <c r="C17" s="263">
        <v>47.724941908682375</v>
      </c>
      <c r="D17" s="263">
        <v>47.065513676097375</v>
      </c>
      <c r="E17" s="263">
        <v>47.146124348528915</v>
      </c>
      <c r="F17" s="263">
        <v>47.115849691635134</v>
      </c>
      <c r="G17" s="263">
        <v>47.05216239741263</v>
      </c>
      <c r="H17" s="263">
        <v>47.115099937161638</v>
      </c>
      <c r="I17" s="263">
        <v>47.104189744765648</v>
      </c>
      <c r="J17" s="263">
        <v>47.4</v>
      </c>
      <c r="K17" s="263">
        <v>47.507281137570665</v>
      </c>
      <c r="L17" s="231">
        <v>47.879175893565403</v>
      </c>
      <c r="M17" s="231">
        <v>48.2</v>
      </c>
      <c r="N17" s="231">
        <v>47.348709498213125</v>
      </c>
      <c r="O17" s="264">
        <v>47.683367421934406</v>
      </c>
      <c r="P17" s="264">
        <f>P15/P16*100</f>
        <v>48.31940080464701</v>
      </c>
      <c r="Q17" s="264">
        <f>Q15/Q16*100</f>
        <v>48.467615954326305</v>
      </c>
      <c r="R17" s="264">
        <f>R15/R16*100</f>
        <v>48.402235124634387</v>
      </c>
    </row>
    <row r="18" spans="1:18" s="17" customFormat="1" ht="4.5" customHeight="1" x14ac:dyDescent="0.2">
      <c r="A18" s="87"/>
      <c r="B18" s="409"/>
      <c r="C18" s="410"/>
      <c r="D18" s="410"/>
      <c r="E18" s="410"/>
      <c r="F18" s="410"/>
      <c r="G18" s="406"/>
      <c r="H18" s="406"/>
      <c r="I18" s="406"/>
      <c r="J18" s="406"/>
      <c r="K18" s="406"/>
      <c r="L18" s="406"/>
      <c r="M18" s="406"/>
      <c r="N18" s="406"/>
      <c r="O18" s="406"/>
      <c r="P18" s="406"/>
      <c r="Q18" s="406"/>
      <c r="R18" s="406"/>
    </row>
    <row r="19" spans="1:18" s="17" customFormat="1" ht="4.5" customHeight="1" x14ac:dyDescent="0.2">
      <c r="B19" s="265"/>
      <c r="C19" s="266"/>
      <c r="D19" s="266"/>
      <c r="E19" s="266"/>
      <c r="F19" s="266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</row>
    <row r="20" spans="1:18" s="17" customFormat="1" ht="12" customHeight="1" x14ac:dyDescent="0.25">
      <c r="A20" s="13" t="s">
        <v>10</v>
      </c>
      <c r="B20" s="265"/>
      <c r="C20" s="266"/>
      <c r="D20" s="266"/>
      <c r="E20" s="266"/>
      <c r="F20" s="266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</row>
    <row r="21" spans="1:18" s="17" customFormat="1" ht="12" customHeight="1" x14ac:dyDescent="0.2">
      <c r="A21" s="17" t="s">
        <v>6</v>
      </c>
      <c r="B21" s="95">
        <v>80746</v>
      </c>
      <c r="C21" s="96">
        <v>105551.25</v>
      </c>
      <c r="D21" s="96">
        <v>108155.33333333333</v>
      </c>
      <c r="E21" s="96">
        <v>99878.75</v>
      </c>
      <c r="F21" s="96">
        <v>107734.75</v>
      </c>
      <c r="G21" s="96">
        <v>119245.75</v>
      </c>
      <c r="H21" s="96">
        <v>125172.83333333333</v>
      </c>
      <c r="I21" s="96">
        <v>125318</v>
      </c>
      <c r="J21" s="96">
        <v>120406</v>
      </c>
      <c r="K21" s="96">
        <v>113785</v>
      </c>
      <c r="L21" s="96">
        <v>105041</v>
      </c>
      <c r="M21" s="96">
        <v>100442</v>
      </c>
      <c r="N21" s="96">
        <v>107170.91666666667</v>
      </c>
      <c r="O21" s="96">
        <v>94830.666666666672</v>
      </c>
      <c r="P21" s="403">
        <v>87235</v>
      </c>
      <c r="Q21" s="403">
        <v>93488</v>
      </c>
      <c r="R21" s="403">
        <v>102368</v>
      </c>
    </row>
    <row r="22" spans="1:18" s="17" customFormat="1" ht="12" customHeight="1" x14ac:dyDescent="0.2">
      <c r="A22" s="17" t="s">
        <v>7</v>
      </c>
      <c r="B22" s="95">
        <v>88144</v>
      </c>
      <c r="C22" s="96">
        <v>97256.916666666672</v>
      </c>
      <c r="D22" s="96">
        <v>100086.16666666667</v>
      </c>
      <c r="E22" s="96">
        <v>95129.416666666672</v>
      </c>
      <c r="F22" s="96">
        <v>96701.916666666672</v>
      </c>
      <c r="G22" s="96">
        <v>102655.25</v>
      </c>
      <c r="H22" s="96">
        <v>108175.83333333333</v>
      </c>
      <c r="I22" s="96">
        <v>107609</v>
      </c>
      <c r="J22" s="96">
        <v>104373.16666666667</v>
      </c>
      <c r="K22" s="96">
        <v>98892</v>
      </c>
      <c r="L22" s="96">
        <v>90949</v>
      </c>
      <c r="M22" s="96">
        <v>84409</v>
      </c>
      <c r="N22" s="96">
        <v>88420.25</v>
      </c>
      <c r="O22" s="96">
        <v>79034.166666666672</v>
      </c>
      <c r="P22" s="403">
        <v>74009</v>
      </c>
      <c r="Q22" s="403">
        <v>86808</v>
      </c>
      <c r="R22" s="403">
        <v>93885</v>
      </c>
    </row>
    <row r="23" spans="1:18" s="17" customFormat="1" ht="12" customHeight="1" x14ac:dyDescent="0.2">
      <c r="A23" s="17" t="s">
        <v>8</v>
      </c>
      <c r="B23" s="95">
        <v>168890</v>
      </c>
      <c r="C23" s="96">
        <v>202808.16666666669</v>
      </c>
      <c r="D23" s="96">
        <v>208242</v>
      </c>
      <c r="E23" s="96">
        <v>195008.16666666666</v>
      </c>
      <c r="F23" s="96">
        <v>204436.66666666666</v>
      </c>
      <c r="G23" s="96">
        <v>221901</v>
      </c>
      <c r="H23" s="96">
        <v>233348.66666666666</v>
      </c>
      <c r="I23" s="96">
        <v>232927</v>
      </c>
      <c r="J23" s="96">
        <v>224779.16666666666</v>
      </c>
      <c r="K23" s="96">
        <v>212677</v>
      </c>
      <c r="L23" s="96">
        <v>195989</v>
      </c>
      <c r="M23" s="96">
        <f>SUM(M21:M22)</f>
        <v>184851</v>
      </c>
      <c r="N23" s="96">
        <v>195591.16666666666</v>
      </c>
      <c r="O23" s="96">
        <v>173864.83333333334</v>
      </c>
      <c r="P23" s="96">
        <v>161244</v>
      </c>
      <c r="Q23" s="96">
        <v>180297</v>
      </c>
      <c r="R23" s="96">
        <f>SUM(R21:R22)</f>
        <v>196253</v>
      </c>
    </row>
    <row r="24" spans="1:18" s="17" customFormat="1" ht="12" customHeight="1" x14ac:dyDescent="0.2">
      <c r="A24" s="70" t="s">
        <v>9</v>
      </c>
      <c r="B24" s="262">
        <v>52.190182959322641</v>
      </c>
      <c r="C24" s="263">
        <v>47.955128368433556</v>
      </c>
      <c r="D24" s="263">
        <v>48.062430569561698</v>
      </c>
      <c r="E24" s="263">
        <v>48.78227322103605</v>
      </c>
      <c r="F24" s="263">
        <v>47.301650062774129</v>
      </c>
      <c r="G24" s="263">
        <v>46.261733836260319</v>
      </c>
      <c r="H24" s="263">
        <v>46.358025044068533</v>
      </c>
      <c r="I24" s="263">
        <v>46.198594409407242</v>
      </c>
      <c r="J24" s="263">
        <v>46.4</v>
      </c>
      <c r="K24" s="263">
        <v>46.49868109856731</v>
      </c>
      <c r="L24" s="231">
        <v>46.405155391374002</v>
      </c>
      <c r="M24" s="231">
        <v>45.6</v>
      </c>
      <c r="N24" s="231">
        <f>N22/N23*100</f>
        <v>45.206668331136292</v>
      </c>
      <c r="O24" s="231">
        <f>O22/O23*100</f>
        <v>45.45724696100131</v>
      </c>
      <c r="P24" s="231">
        <f t="shared" ref="P24:Q24" si="0">P22/P23*100</f>
        <v>45.898762124482154</v>
      </c>
      <c r="Q24" s="231">
        <f t="shared" si="0"/>
        <v>48.147223747483316</v>
      </c>
      <c r="R24" s="231">
        <f t="shared" ref="R24" si="1">R22/R23*100</f>
        <v>47.838759152726325</v>
      </c>
    </row>
    <row r="25" spans="1:18" s="17" customFormat="1" ht="4.5" customHeight="1" x14ac:dyDescent="0.2">
      <c r="A25" s="87"/>
      <c r="B25" s="409"/>
      <c r="C25" s="410"/>
      <c r="D25" s="410"/>
      <c r="E25" s="410"/>
      <c r="F25" s="410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</row>
    <row r="26" spans="1:18" s="17" customFormat="1" ht="4.5" customHeight="1" x14ac:dyDescent="0.2">
      <c r="B26" s="265"/>
      <c r="C26" s="266"/>
      <c r="D26" s="266"/>
      <c r="E26" s="266"/>
      <c r="F26" s="266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</row>
    <row r="27" spans="1:18" s="17" customFormat="1" ht="12" customHeight="1" x14ac:dyDescent="0.25">
      <c r="A27" s="13" t="s">
        <v>11</v>
      </c>
      <c r="B27" s="265"/>
      <c r="C27" s="266"/>
      <c r="D27" s="266"/>
      <c r="E27" s="266"/>
      <c r="F27" s="266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</row>
    <row r="28" spans="1:18" s="17" customFormat="1" ht="12" customHeight="1" x14ac:dyDescent="0.2">
      <c r="A28" s="17" t="s">
        <v>6</v>
      </c>
      <c r="B28" s="95">
        <v>114556</v>
      </c>
      <c r="C28" s="96">
        <v>123632.33333333333</v>
      </c>
      <c r="D28" s="96">
        <v>125727.5</v>
      </c>
      <c r="E28" s="96">
        <v>121458.5</v>
      </c>
      <c r="F28" s="96">
        <v>124719.91666666667</v>
      </c>
      <c r="G28" s="96">
        <v>129566</v>
      </c>
      <c r="H28" s="96">
        <v>131731.83333333334</v>
      </c>
      <c r="I28" s="96">
        <v>126381.75</v>
      </c>
      <c r="J28" s="96">
        <v>120449.08333333333</v>
      </c>
      <c r="K28" s="96">
        <v>113514.49999999611</v>
      </c>
      <c r="L28" s="96">
        <v>108476</v>
      </c>
      <c r="M28" s="96">
        <v>106109</v>
      </c>
      <c r="N28" s="96">
        <v>110519.66666666667</v>
      </c>
      <c r="O28" s="96">
        <v>106479.83333333333</v>
      </c>
      <c r="P28" s="403">
        <v>108230</v>
      </c>
      <c r="Q28" s="403">
        <v>115212</v>
      </c>
      <c r="R28" s="403">
        <v>124220</v>
      </c>
    </row>
    <row r="29" spans="1:18" s="17" customFormat="1" ht="12" customHeight="1" x14ac:dyDescent="0.2">
      <c r="A29" s="17" t="s">
        <v>7</v>
      </c>
      <c r="B29" s="95">
        <v>129305</v>
      </c>
      <c r="C29" s="96">
        <v>128711.75</v>
      </c>
      <c r="D29" s="96">
        <v>126832.75</v>
      </c>
      <c r="E29" s="96">
        <v>123500.25</v>
      </c>
      <c r="F29" s="96">
        <v>123357</v>
      </c>
      <c r="G29" s="96">
        <v>123405.66666666667</v>
      </c>
      <c r="H29" s="96">
        <v>122357.08333333333</v>
      </c>
      <c r="I29" s="96">
        <v>116004.91666666667</v>
      </c>
      <c r="J29" s="96">
        <v>109845.08333333333</v>
      </c>
      <c r="K29" s="96">
        <v>103239.24999999885</v>
      </c>
      <c r="L29" s="96">
        <v>100281</v>
      </c>
      <c r="M29" s="96">
        <v>97138</v>
      </c>
      <c r="N29" s="96">
        <v>98743.083333333328</v>
      </c>
      <c r="O29" s="96">
        <v>94945.666666666672</v>
      </c>
      <c r="P29" s="403">
        <v>91722</v>
      </c>
      <c r="Q29" s="403">
        <v>104370</v>
      </c>
      <c r="R29" s="403">
        <v>110791</v>
      </c>
    </row>
    <row r="30" spans="1:18" s="17" customFormat="1" ht="12" customHeight="1" x14ac:dyDescent="0.2">
      <c r="A30" s="17" t="s">
        <v>8</v>
      </c>
      <c r="B30" s="95">
        <v>243861</v>
      </c>
      <c r="C30" s="96">
        <v>252344.08333333331</v>
      </c>
      <c r="D30" s="96">
        <v>252560</v>
      </c>
      <c r="E30" s="96">
        <v>244958.75</v>
      </c>
      <c r="F30" s="96">
        <v>248076.91666666666</v>
      </c>
      <c r="G30" s="96">
        <v>252971.66666666666</v>
      </c>
      <c r="H30" s="96">
        <v>254088.91666666666</v>
      </c>
      <c r="I30" s="96">
        <v>242386.66666666669</v>
      </c>
      <c r="J30" s="96">
        <v>230294.16666666666</v>
      </c>
      <c r="K30" s="96">
        <v>216753.74999999497</v>
      </c>
      <c r="L30" s="96">
        <v>208757</v>
      </c>
      <c r="M30" s="96">
        <f>SUM(M28:M29)</f>
        <v>203247</v>
      </c>
      <c r="N30" s="96">
        <v>209262.75</v>
      </c>
      <c r="O30" s="96">
        <v>201425.5</v>
      </c>
      <c r="P30" s="96">
        <v>205952</v>
      </c>
      <c r="Q30" s="96">
        <v>219582</v>
      </c>
      <c r="R30" s="96">
        <f>SUM(R28:R29)</f>
        <v>235011</v>
      </c>
    </row>
    <row r="31" spans="1:18" s="17" customFormat="1" ht="10.199999999999999" x14ac:dyDescent="0.2">
      <c r="A31" s="70" t="s">
        <v>9</v>
      </c>
      <c r="B31" s="262">
        <v>53.024058787588011</v>
      </c>
      <c r="C31" s="263">
        <v>51.006446554951921</v>
      </c>
      <c r="D31" s="263">
        <v>50.218858885017426</v>
      </c>
      <c r="E31" s="263">
        <v>50.416753841207964</v>
      </c>
      <c r="F31" s="263">
        <v>49.725303610472963</v>
      </c>
      <c r="G31" s="263">
        <v>48.782406461856731</v>
      </c>
      <c r="H31" s="263">
        <v>48.155222564804248</v>
      </c>
      <c r="I31" s="263">
        <v>47.859446339182568</v>
      </c>
      <c r="J31" s="263">
        <v>47.7</v>
      </c>
      <c r="K31" s="263">
        <v>47.629741123279871</v>
      </c>
      <c r="L31" s="263">
        <v>48.037191567228902</v>
      </c>
      <c r="M31" s="263">
        <v>47.8</v>
      </c>
      <c r="N31" s="263">
        <f>N29/N30*100</f>
        <v>47.186173044812477</v>
      </c>
      <c r="O31" s="263">
        <f>O29/O30*100</f>
        <v>47.136865325724237</v>
      </c>
      <c r="P31" s="263">
        <f t="shared" ref="P31:Q31" si="2">P29/P30*100</f>
        <v>44.535619950279674</v>
      </c>
      <c r="Q31" s="263">
        <f t="shared" si="2"/>
        <v>47.531218405880267</v>
      </c>
      <c r="R31" s="263">
        <f t="shared" ref="R31" si="3">R29/R30*100</f>
        <v>47.142899694056872</v>
      </c>
    </row>
    <row r="32" spans="1:18" s="17" customFormat="1" ht="4.5" customHeight="1" x14ac:dyDescent="0.2">
      <c r="A32" s="87"/>
      <c r="B32" s="409"/>
      <c r="C32" s="410"/>
      <c r="D32" s="410"/>
      <c r="E32" s="410"/>
      <c r="F32" s="410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</row>
    <row r="33" spans="1:18" s="17" customFormat="1" ht="4.5" customHeight="1" x14ac:dyDescent="0.2">
      <c r="B33" s="265"/>
      <c r="C33" s="266"/>
      <c r="D33" s="266"/>
      <c r="E33" s="266"/>
      <c r="F33" s="266"/>
      <c r="G33" s="267"/>
      <c r="H33" s="267"/>
      <c r="I33" s="267"/>
      <c r="J33" s="267"/>
      <c r="K33" s="267"/>
      <c r="L33" s="267"/>
      <c r="M33" s="267"/>
      <c r="N33" s="267"/>
      <c r="O33" s="267"/>
      <c r="P33" s="267"/>
      <c r="Q33" s="267"/>
      <c r="R33" s="267"/>
    </row>
    <row r="34" spans="1:18" s="17" customFormat="1" ht="12" customHeight="1" x14ac:dyDescent="0.25">
      <c r="A34" s="13" t="s">
        <v>12</v>
      </c>
      <c r="B34" s="265"/>
      <c r="C34" s="266"/>
      <c r="D34" s="266"/>
      <c r="E34" s="266"/>
      <c r="F34" s="266"/>
      <c r="G34" s="267"/>
      <c r="H34" s="267"/>
      <c r="I34" s="267"/>
      <c r="J34" s="267"/>
      <c r="K34" s="267"/>
      <c r="L34" s="267"/>
      <c r="M34" s="267"/>
      <c r="N34" s="267"/>
      <c r="O34" s="267"/>
      <c r="P34" s="267"/>
      <c r="Q34" s="267"/>
      <c r="R34" s="267"/>
    </row>
    <row r="35" spans="1:18" s="17" customFormat="1" ht="12" customHeight="1" x14ac:dyDescent="0.2">
      <c r="A35" s="17" t="s">
        <v>6</v>
      </c>
      <c r="B35" s="95">
        <v>242542</v>
      </c>
      <c r="C35" s="96">
        <v>281132.75</v>
      </c>
      <c r="D35" s="96">
        <v>290200.16666666669</v>
      </c>
      <c r="E35" s="96">
        <v>277629.66666666669</v>
      </c>
      <c r="F35" s="96">
        <v>289492.25</v>
      </c>
      <c r="G35" s="96">
        <v>306752.08333333331</v>
      </c>
      <c r="H35" s="96">
        <v>315255.75</v>
      </c>
      <c r="I35" s="96">
        <v>306294.75</v>
      </c>
      <c r="J35" s="96">
        <v>292308.91666666669</v>
      </c>
      <c r="K35" s="96">
        <v>276323.4999999961</v>
      </c>
      <c r="L35" s="96">
        <v>260530.58333333334</v>
      </c>
      <c r="M35" s="96">
        <f>SUM(M14,M21,M28)</f>
        <v>252157.5</v>
      </c>
      <c r="N35" s="96">
        <v>264446.33333333331</v>
      </c>
      <c r="O35" s="96">
        <v>247757.25</v>
      </c>
      <c r="P35" s="96">
        <v>240040</v>
      </c>
      <c r="Q35" s="96">
        <f>SUM(Q14,Q21,Q28)</f>
        <v>254553</v>
      </c>
      <c r="R35" s="96">
        <f>SUM(R14,R21,R28)</f>
        <v>273866</v>
      </c>
    </row>
    <row r="36" spans="1:18" s="17" customFormat="1" ht="12" customHeight="1" x14ac:dyDescent="0.2">
      <c r="A36" s="17" t="s">
        <v>7</v>
      </c>
      <c r="B36" s="95">
        <v>262323</v>
      </c>
      <c r="C36" s="96">
        <v>273396.08333333337</v>
      </c>
      <c r="D36" s="96">
        <v>276991.5</v>
      </c>
      <c r="E36" s="96">
        <v>268843</v>
      </c>
      <c r="F36" s="96">
        <v>270875.16666666669</v>
      </c>
      <c r="G36" s="96">
        <v>277549.66666666669</v>
      </c>
      <c r="H36" s="96">
        <v>282517.83333333331</v>
      </c>
      <c r="I36" s="96">
        <v>272231.25</v>
      </c>
      <c r="J36" s="96">
        <v>260584.08333333334</v>
      </c>
      <c r="K36" s="96">
        <v>246499.24999999884</v>
      </c>
      <c r="L36" s="96">
        <v>234418.33333333334</v>
      </c>
      <c r="M36" s="96">
        <f>SUM(M15,M22,M29)</f>
        <v>223987.41666666666</v>
      </c>
      <c r="N36" s="96">
        <v>229210.25</v>
      </c>
      <c r="O36" s="96">
        <v>216313.16666666666</v>
      </c>
      <c r="P36" s="96">
        <v>213406</v>
      </c>
      <c r="Q36" s="96">
        <f>SUM(Q15,Q22,Q29)</f>
        <v>234304</v>
      </c>
      <c r="R36" s="96">
        <f>SUM(R15,R22,R29)</f>
        <v>249026</v>
      </c>
    </row>
    <row r="37" spans="1:18" s="17" customFormat="1" ht="12" customHeight="1" x14ac:dyDescent="0.2">
      <c r="A37" s="17" t="s">
        <v>8</v>
      </c>
      <c r="B37" s="95">
        <v>504865</v>
      </c>
      <c r="C37" s="96">
        <v>554528.83333333337</v>
      </c>
      <c r="D37" s="96">
        <v>567192</v>
      </c>
      <c r="E37" s="96">
        <v>546472.66666666663</v>
      </c>
      <c r="F37" s="96">
        <v>560367.41666666663</v>
      </c>
      <c r="G37" s="96">
        <v>584301.75</v>
      </c>
      <c r="H37" s="96">
        <v>597773.58333333337</v>
      </c>
      <c r="I37" s="96">
        <v>578526</v>
      </c>
      <c r="J37" s="96">
        <v>552893</v>
      </c>
      <c r="K37" s="96">
        <v>522822.74999999494</v>
      </c>
      <c r="L37" s="96">
        <v>494948.91666666669</v>
      </c>
      <c r="M37" s="96">
        <f>SUM(M35:M36)</f>
        <v>476144.91666666663</v>
      </c>
      <c r="N37" s="96">
        <v>493656.58333333331</v>
      </c>
      <c r="O37" s="96">
        <v>464070.41666666669</v>
      </c>
      <c r="P37" s="96">
        <f>SUM(P35:P36)</f>
        <v>453446</v>
      </c>
      <c r="Q37" s="96">
        <f>SUM(Q35:Q36)</f>
        <v>488857</v>
      </c>
      <c r="R37" s="96">
        <f>SUM(R35:R36)</f>
        <v>522892</v>
      </c>
    </row>
    <row r="38" spans="1:18" s="17" customFormat="1" ht="12" customHeight="1" x14ac:dyDescent="0.2">
      <c r="A38" s="70" t="s">
        <v>9</v>
      </c>
      <c r="B38" s="262">
        <v>51.959038554861202</v>
      </c>
      <c r="C38" s="263">
        <v>49.302410785372452</v>
      </c>
      <c r="D38" s="263">
        <v>48.835579486311516</v>
      </c>
      <c r="E38" s="263">
        <v>49.196056161393862</v>
      </c>
      <c r="F38" s="263">
        <v>48.338850298963081</v>
      </c>
      <c r="G38" s="263">
        <v>47.501084271383185</v>
      </c>
      <c r="H38" s="263">
        <v>47.261679206020446</v>
      </c>
      <c r="I38" s="263">
        <v>47.05600958297466</v>
      </c>
      <c r="J38" s="263">
        <v>47.1</v>
      </c>
      <c r="K38" s="263">
        <v>47.147766618801725</v>
      </c>
      <c r="L38" s="263">
        <v>47.362126764933798</v>
      </c>
      <c r="M38" s="263">
        <v>47.7</v>
      </c>
      <c r="N38" s="263">
        <f>N36/N37*100</f>
        <v>46.431113802290696</v>
      </c>
      <c r="O38" s="263">
        <f>O36/O37*100</f>
        <v>46.612143092508404</v>
      </c>
      <c r="P38" s="263">
        <f t="shared" ref="P38:Q38" si="4">P36/P37*100</f>
        <v>47.063156362609881</v>
      </c>
      <c r="Q38" s="263">
        <f t="shared" si="4"/>
        <v>47.92894445614975</v>
      </c>
      <c r="R38" s="263">
        <f t="shared" ref="R38" si="5">R36/R37*100</f>
        <v>47.624748514033485</v>
      </c>
    </row>
    <row r="39" spans="1:18" s="17" customFormat="1" ht="4.5" customHeight="1" x14ac:dyDescent="0.2">
      <c r="A39" s="87"/>
      <c r="B39" s="93"/>
      <c r="C39" s="93"/>
      <c r="D39" s="93"/>
      <c r="E39" s="94"/>
      <c r="F39" s="94"/>
      <c r="G39" s="94"/>
      <c r="H39" s="94"/>
      <c r="I39" s="145"/>
      <c r="J39" s="221"/>
      <c r="K39" s="145"/>
      <c r="L39" s="145"/>
      <c r="M39" s="145"/>
      <c r="N39" s="145"/>
      <c r="O39" s="145"/>
      <c r="P39" s="145"/>
      <c r="Q39" s="145"/>
      <c r="R39" s="145"/>
    </row>
    <row r="40" spans="1:18" s="17" customFormat="1" ht="9" customHeight="1" x14ac:dyDescent="0.2"/>
    <row r="41" spans="1:18" s="72" customFormat="1" ht="9" customHeight="1" x14ac:dyDescent="0.2">
      <c r="A41" s="71" t="s">
        <v>89</v>
      </c>
      <c r="C41" s="73"/>
      <c r="D41" s="73"/>
      <c r="E41" s="73"/>
      <c r="F41" s="73"/>
    </row>
    <row r="42" spans="1:18" ht="19.5" customHeight="1" x14ac:dyDescent="0.25">
      <c r="A42" s="56" t="s">
        <v>145</v>
      </c>
      <c r="B42" s="57"/>
      <c r="C42" s="57"/>
      <c r="D42" s="57"/>
      <c r="E42" s="57"/>
      <c r="F42" s="57"/>
      <c r="G42" s="57"/>
      <c r="H42" s="57"/>
      <c r="I42" s="57"/>
      <c r="J42" s="58"/>
      <c r="K42" s="58"/>
      <c r="L42" s="58"/>
      <c r="M42" s="58"/>
      <c r="N42" s="58"/>
      <c r="O42" s="58"/>
      <c r="P42" s="58"/>
      <c r="Q42" s="58"/>
    </row>
    <row r="43" spans="1:18" s="8" customFormat="1" ht="4.5" customHeight="1" x14ac:dyDescent="0.25"/>
    <row r="44" spans="1:18" s="8" customFormat="1" ht="4.5" customHeight="1" x14ac:dyDescent="0.25">
      <c r="A44" s="86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90"/>
      <c r="P44" s="90"/>
      <c r="Q44" s="404"/>
    </row>
    <row r="45" spans="1:18" s="13" customFormat="1" ht="12" x14ac:dyDescent="0.25">
      <c r="A45" s="11" t="s">
        <v>3</v>
      </c>
      <c r="B45" s="97">
        <v>1992</v>
      </c>
      <c r="C45" s="97">
        <v>1993</v>
      </c>
      <c r="D45" s="97">
        <v>1994</v>
      </c>
      <c r="E45" s="97">
        <v>1995</v>
      </c>
      <c r="F45" s="97">
        <v>1996</v>
      </c>
      <c r="G45" s="97">
        <v>1997</v>
      </c>
      <c r="H45" s="97">
        <v>1998</v>
      </c>
      <c r="I45" s="97">
        <v>1999</v>
      </c>
      <c r="J45" s="97">
        <v>2000</v>
      </c>
      <c r="K45" s="97">
        <v>2001</v>
      </c>
      <c r="L45" s="97">
        <v>2002</v>
      </c>
      <c r="M45" s="97">
        <v>2003</v>
      </c>
      <c r="N45" s="97">
        <v>2004</v>
      </c>
      <c r="O45" s="114">
        <v>2005</v>
      </c>
      <c r="P45" s="114">
        <v>2006</v>
      </c>
      <c r="Q45" s="114">
        <v>2007</v>
      </c>
    </row>
    <row r="46" spans="1:18" s="13" customFormat="1" ht="4.5" customHeight="1" x14ac:dyDescent="0.25">
      <c r="A46" s="88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115"/>
      <c r="P46" s="115"/>
      <c r="Q46" s="405"/>
    </row>
    <row r="47" spans="1:18" ht="4.5" customHeight="1" x14ac:dyDescent="0.25"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100"/>
      <c r="P47" s="100"/>
      <c r="Q47" s="100"/>
    </row>
    <row r="48" spans="1:18" ht="12" customHeight="1" x14ac:dyDescent="0.25">
      <c r="A48" s="13" t="s">
        <v>5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100"/>
      <c r="P48" s="100"/>
      <c r="Q48" s="100"/>
    </row>
    <row r="49" spans="1:17" s="17" customFormat="1" ht="12" customHeight="1" x14ac:dyDescent="0.2">
      <c r="A49" s="17" t="s">
        <v>6</v>
      </c>
      <c r="B49" s="95">
        <v>28080.833333333332</v>
      </c>
      <c r="C49" s="95">
        <v>33242.25</v>
      </c>
      <c r="D49" s="95">
        <v>36660.75</v>
      </c>
      <c r="E49" s="95">
        <v>38266.333333333336</v>
      </c>
      <c r="F49" s="95">
        <v>38892.916666666664</v>
      </c>
      <c r="G49" s="95">
        <v>39488.083333333336</v>
      </c>
      <c r="H49" s="95">
        <v>39166.416666666664</v>
      </c>
      <c r="I49" s="95">
        <v>36675.583333333336</v>
      </c>
      <c r="J49" s="95">
        <v>34682.916666666664</v>
      </c>
      <c r="K49" s="95">
        <v>35638.083333333336</v>
      </c>
      <c r="L49" s="95">
        <v>39835.166666666664</v>
      </c>
      <c r="M49" s="95">
        <v>43209</v>
      </c>
      <c r="N49" s="95">
        <v>46277.166666666664</v>
      </c>
      <c r="O49" s="96">
        <v>48192.583333333336</v>
      </c>
      <c r="P49" s="96">
        <v>49363.583333333336</v>
      </c>
      <c r="Q49" s="96">
        <v>47796</v>
      </c>
    </row>
    <row r="50" spans="1:17" s="17" customFormat="1" ht="12" customHeight="1" x14ac:dyDescent="0.2">
      <c r="A50" s="17" t="s">
        <v>7</v>
      </c>
      <c r="B50" s="95">
        <v>29118.75</v>
      </c>
      <c r="C50" s="95">
        <v>32436</v>
      </c>
      <c r="D50" s="95">
        <v>34715.5</v>
      </c>
      <c r="E50" s="95">
        <v>36327.583333333336</v>
      </c>
      <c r="F50" s="95">
        <v>37305.166666666664</v>
      </c>
      <c r="G50" s="95">
        <v>37847.666666666664</v>
      </c>
      <c r="H50" s="95">
        <v>38013.5</v>
      </c>
      <c r="I50" s="95">
        <v>36424.25</v>
      </c>
      <c r="J50" s="95">
        <v>35356.916666666664</v>
      </c>
      <c r="K50" s="95">
        <v>35076.416666666664</v>
      </c>
      <c r="L50" s="95">
        <v>37690.583333333336</v>
      </c>
      <c r="M50" s="95">
        <v>41050.25</v>
      </c>
      <c r="N50" s="95">
        <v>44044.416666666664</v>
      </c>
      <c r="O50" s="96">
        <v>45882.416666666664</v>
      </c>
      <c r="P50" s="96">
        <v>47735.666666666664</v>
      </c>
      <c r="Q50" s="96">
        <v>45876</v>
      </c>
    </row>
    <row r="51" spans="1:17" s="17" customFormat="1" ht="12" customHeight="1" x14ac:dyDescent="0.2">
      <c r="A51" s="17" t="s">
        <v>8</v>
      </c>
      <c r="B51" s="95">
        <v>57199.583333333328</v>
      </c>
      <c r="C51" s="95">
        <v>65678.25</v>
      </c>
      <c r="D51" s="95">
        <v>71376.25</v>
      </c>
      <c r="E51" s="95">
        <v>74593.916666666672</v>
      </c>
      <c r="F51" s="95">
        <v>76198.083333333328</v>
      </c>
      <c r="G51" s="95">
        <v>77335.75</v>
      </c>
      <c r="H51" s="95">
        <v>77179.916666666657</v>
      </c>
      <c r="I51" s="95">
        <v>73099.833333333343</v>
      </c>
      <c r="J51" s="95">
        <v>70039.833333333328</v>
      </c>
      <c r="K51" s="95">
        <v>70714.5</v>
      </c>
      <c r="L51" s="95">
        <v>77525.75</v>
      </c>
      <c r="M51" s="95">
        <v>84259.25</v>
      </c>
      <c r="N51" s="95">
        <v>90321.583333333328</v>
      </c>
      <c r="O51" s="96">
        <v>94075</v>
      </c>
      <c r="P51" s="96">
        <v>97099.25</v>
      </c>
      <c r="Q51" s="96">
        <v>93671</v>
      </c>
    </row>
    <row r="52" spans="1:17" s="17" customFormat="1" ht="12" customHeight="1" x14ac:dyDescent="0.2">
      <c r="A52" s="70" t="s">
        <v>9</v>
      </c>
      <c r="B52" s="262">
        <v>50.907276422468115</v>
      </c>
      <c r="C52" s="262">
        <v>49.386212330566053</v>
      </c>
      <c r="D52" s="262">
        <v>48.637326841911701</v>
      </c>
      <c r="E52" s="262">
        <v>48.700463733079218</v>
      </c>
      <c r="F52" s="262">
        <v>48.958143085401318</v>
      </c>
      <c r="G52" s="262">
        <v>48.939418919020845</v>
      </c>
      <c r="H52" s="262">
        <v>49.253098010168891</v>
      </c>
      <c r="I52" s="262">
        <v>49.828088983331007</v>
      </c>
      <c r="J52" s="262">
        <v>50.481154771451486</v>
      </c>
      <c r="K52" s="262">
        <v>49.602863156306931</v>
      </c>
      <c r="L52" s="262">
        <v>48.616857409742359</v>
      </c>
      <c r="M52" s="262">
        <v>48.718983375712462</v>
      </c>
      <c r="N52" s="262">
        <v>48.763999745354333</v>
      </c>
      <c r="O52" s="264">
        <v>48.772167596775617</v>
      </c>
      <c r="P52" s="264">
        <v>49.16172541669134</v>
      </c>
      <c r="Q52" s="264">
        <v>48.975670164725479</v>
      </c>
    </row>
    <row r="53" spans="1:17" s="17" customFormat="1" ht="4.5" customHeight="1" x14ac:dyDescent="0.2">
      <c r="A53" s="87"/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  <c r="N53" s="93"/>
      <c r="O53" s="145"/>
      <c r="P53" s="145"/>
      <c r="Q53" s="406"/>
    </row>
    <row r="54" spans="1:17" s="17" customFormat="1" ht="4.5" customHeight="1" x14ac:dyDescent="0.2">
      <c r="B54" s="265"/>
      <c r="C54" s="265"/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267"/>
      <c r="P54" s="267"/>
      <c r="Q54" s="267"/>
    </row>
    <row r="55" spans="1:17" s="17" customFormat="1" ht="12" customHeight="1" x14ac:dyDescent="0.25">
      <c r="A55" s="13" t="s">
        <v>10</v>
      </c>
      <c r="B55" s="265"/>
      <c r="C55" s="265"/>
      <c r="D55" s="265"/>
      <c r="E55" s="265"/>
      <c r="F55" s="265"/>
      <c r="G55" s="265"/>
      <c r="H55" s="265"/>
      <c r="I55" s="265"/>
      <c r="J55" s="265"/>
      <c r="K55" s="265"/>
      <c r="L55" s="265"/>
      <c r="M55" s="265"/>
      <c r="N55" s="265"/>
      <c r="O55" s="267"/>
      <c r="P55" s="267"/>
      <c r="Q55" s="267"/>
    </row>
    <row r="56" spans="1:17" s="17" customFormat="1" ht="12" customHeight="1" x14ac:dyDescent="0.2">
      <c r="A56" s="17" t="s">
        <v>6</v>
      </c>
      <c r="B56" s="95">
        <v>80785.666666666672</v>
      </c>
      <c r="C56" s="95">
        <v>99821.333333333328</v>
      </c>
      <c r="D56" s="95">
        <v>108541.5</v>
      </c>
      <c r="E56" s="95">
        <v>106979.58333333333</v>
      </c>
      <c r="F56" s="95">
        <v>103728.91666666667</v>
      </c>
      <c r="G56" s="95">
        <v>96512.5</v>
      </c>
      <c r="H56" s="95">
        <v>86696.666666666672</v>
      </c>
      <c r="I56" s="95">
        <v>79651.5</v>
      </c>
      <c r="J56" s="95">
        <v>73091.333333333328</v>
      </c>
      <c r="K56" s="95">
        <v>74848.083333333328</v>
      </c>
      <c r="L56" s="95">
        <v>86460.583333333328</v>
      </c>
      <c r="M56" s="95">
        <v>97631.916666666672</v>
      </c>
      <c r="N56" s="95">
        <v>105422.08333333333</v>
      </c>
      <c r="O56" s="96">
        <v>108781.41666666666</v>
      </c>
      <c r="P56" s="96">
        <v>100754</v>
      </c>
      <c r="Q56" s="96">
        <v>83994</v>
      </c>
    </row>
    <row r="57" spans="1:17" s="17" customFormat="1" ht="12" customHeight="1" x14ac:dyDescent="0.2">
      <c r="A57" s="17" t="s">
        <v>7</v>
      </c>
      <c r="B57" s="95">
        <v>126850.08333333333</v>
      </c>
      <c r="C57" s="95">
        <v>149293.58333333334</v>
      </c>
      <c r="D57" s="95">
        <v>161019.41666666666</v>
      </c>
      <c r="E57" s="95">
        <v>160867.75</v>
      </c>
      <c r="F57" s="95">
        <v>155532.91666666666</v>
      </c>
      <c r="G57" s="95">
        <v>144214.58333333334</v>
      </c>
      <c r="H57" s="95">
        <v>127566.16666666667</v>
      </c>
      <c r="I57" s="95">
        <v>112567.91666666667</v>
      </c>
      <c r="J57" s="95">
        <v>96729.166666666672</v>
      </c>
      <c r="K57" s="95">
        <v>94803.333333333328</v>
      </c>
      <c r="L57" s="95">
        <v>100562.16666666667</v>
      </c>
      <c r="M57" s="95">
        <v>110173.66666666667</v>
      </c>
      <c r="N57" s="95">
        <v>120210.66666666666</v>
      </c>
      <c r="O57" s="96">
        <v>126562.91666666666</v>
      </c>
      <c r="P57" s="96">
        <v>116008</v>
      </c>
      <c r="Q57" s="96">
        <v>96402</v>
      </c>
    </row>
    <row r="58" spans="1:17" s="17" customFormat="1" ht="12" customHeight="1" x14ac:dyDescent="0.2">
      <c r="A58" s="17" t="s">
        <v>8</v>
      </c>
      <c r="B58" s="95">
        <v>207635.75</v>
      </c>
      <c r="C58" s="95">
        <v>249114.91666666669</v>
      </c>
      <c r="D58" s="95">
        <v>269560.91666666663</v>
      </c>
      <c r="E58" s="95">
        <v>267847.33333333331</v>
      </c>
      <c r="F58" s="95">
        <v>259261.83333333331</v>
      </c>
      <c r="G58" s="95">
        <v>240727.08333333334</v>
      </c>
      <c r="H58" s="95">
        <v>214262.83333333334</v>
      </c>
      <c r="I58" s="95">
        <v>192219.41666666669</v>
      </c>
      <c r="J58" s="95">
        <v>169820.5</v>
      </c>
      <c r="K58" s="95">
        <v>169651.41666666666</v>
      </c>
      <c r="L58" s="95">
        <v>187022.75</v>
      </c>
      <c r="M58" s="95">
        <v>207805.58333333334</v>
      </c>
      <c r="N58" s="95">
        <v>225632.75</v>
      </c>
      <c r="O58" s="96">
        <v>235344.33333333331</v>
      </c>
      <c r="P58" s="96">
        <v>216762</v>
      </c>
      <c r="Q58" s="96">
        <v>180396</v>
      </c>
    </row>
    <row r="59" spans="1:17" s="17" customFormat="1" ht="12" customHeight="1" x14ac:dyDescent="0.2">
      <c r="A59" s="70" t="s">
        <v>9</v>
      </c>
      <c r="B59" s="262">
        <v>61.092602470110911</v>
      </c>
      <c r="C59" s="262">
        <v>59.929604108411816</v>
      </c>
      <c r="D59" s="262">
        <v>59.733962422223065</v>
      </c>
      <c r="E59" s="262">
        <v>60.059492845426874</v>
      </c>
      <c r="F59" s="262">
        <v>59.990672235468523</v>
      </c>
      <c r="G59" s="262">
        <v>59.907917853032046</v>
      </c>
      <c r="H59" s="262">
        <v>59.537235031429468</v>
      </c>
      <c r="I59" s="262">
        <v>58.562198667928534</v>
      </c>
      <c r="J59" s="262">
        <v>56.959652495821565</v>
      </c>
      <c r="K59" s="262">
        <v>55.881250623214171</v>
      </c>
      <c r="L59" s="262">
        <v>53.77001817515071</v>
      </c>
      <c r="M59" s="262">
        <v>53.017664347324647</v>
      </c>
      <c r="N59" s="262">
        <v>53.277135817680133</v>
      </c>
      <c r="O59" s="264">
        <v>53.777762512517121</v>
      </c>
      <c r="P59" s="264">
        <v>53.518605659663599</v>
      </c>
      <c r="Q59" s="264">
        <v>53.43910064524713</v>
      </c>
    </row>
    <row r="60" spans="1:17" s="17" customFormat="1" ht="4.5" customHeight="1" x14ac:dyDescent="0.2">
      <c r="A60" s="87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145"/>
      <c r="P60" s="145"/>
      <c r="Q60" s="406"/>
    </row>
    <row r="61" spans="1:17" s="17" customFormat="1" ht="4.5" customHeight="1" x14ac:dyDescent="0.2">
      <c r="B61" s="265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7"/>
      <c r="P61" s="267"/>
      <c r="Q61" s="267"/>
    </row>
    <row r="62" spans="1:17" s="17" customFormat="1" ht="12" customHeight="1" x14ac:dyDescent="0.25">
      <c r="A62" s="13" t="s">
        <v>11</v>
      </c>
      <c r="B62" s="265"/>
      <c r="C62" s="265"/>
      <c r="D62" s="265"/>
      <c r="E62" s="265"/>
      <c r="F62" s="265"/>
      <c r="G62" s="265"/>
      <c r="H62" s="265"/>
      <c r="I62" s="265"/>
      <c r="J62" s="265"/>
      <c r="K62" s="265"/>
      <c r="L62" s="265"/>
      <c r="M62" s="265"/>
      <c r="N62" s="265"/>
      <c r="O62" s="267"/>
      <c r="P62" s="267"/>
      <c r="Q62" s="267"/>
    </row>
    <row r="63" spans="1:17" s="17" customFormat="1" ht="12" customHeight="1" x14ac:dyDescent="0.2">
      <c r="A63" s="17" t="s">
        <v>6</v>
      </c>
      <c r="B63" s="95">
        <v>90261.666666666672</v>
      </c>
      <c r="C63" s="95">
        <v>104474</v>
      </c>
      <c r="D63" s="95">
        <v>111840.5</v>
      </c>
      <c r="E63" s="95">
        <v>114358.75</v>
      </c>
      <c r="F63" s="95">
        <v>112642.16666666667</v>
      </c>
      <c r="G63" s="95">
        <v>113582.16666666667</v>
      </c>
      <c r="H63" s="95">
        <v>111536.33333333333</v>
      </c>
      <c r="I63" s="95">
        <v>108359.83333333333</v>
      </c>
      <c r="J63" s="95">
        <v>103006.75</v>
      </c>
      <c r="K63" s="95">
        <v>100384.91666666667</v>
      </c>
      <c r="L63" s="95">
        <v>101750.75</v>
      </c>
      <c r="M63" s="95">
        <v>112247.66666666667</v>
      </c>
      <c r="N63" s="95">
        <v>119550.33333333333</v>
      </c>
      <c r="O63" s="96">
        <v>122577.25</v>
      </c>
      <c r="P63" s="96">
        <v>128660.25</v>
      </c>
      <c r="Q63" s="96">
        <v>121425</v>
      </c>
    </row>
    <row r="64" spans="1:17" s="17" customFormat="1" ht="12" customHeight="1" x14ac:dyDescent="0.2">
      <c r="A64" s="17" t="s">
        <v>7</v>
      </c>
      <c r="B64" s="95">
        <v>117809.5</v>
      </c>
      <c r="C64" s="95">
        <v>130471.25</v>
      </c>
      <c r="D64" s="95">
        <v>135898.66666666666</v>
      </c>
      <c r="E64" s="95">
        <v>140072.25</v>
      </c>
      <c r="F64" s="95">
        <v>139611.16666666666</v>
      </c>
      <c r="G64" s="95">
        <v>138400.91666666666</v>
      </c>
      <c r="H64" s="95">
        <v>138068.25</v>
      </c>
      <c r="I64" s="95">
        <v>133953.16666666666</v>
      </c>
      <c r="J64" s="95">
        <v>131642.66666666666</v>
      </c>
      <c r="K64" s="95">
        <v>128988.66666666667</v>
      </c>
      <c r="L64" s="95">
        <v>125181.58333333333</v>
      </c>
      <c r="M64" s="95">
        <v>133828</v>
      </c>
      <c r="N64" s="95">
        <v>141107</v>
      </c>
      <c r="O64" s="96">
        <v>144400.83333333334</v>
      </c>
      <c r="P64" s="96">
        <v>145739.41666666666</v>
      </c>
      <c r="Q64" s="96">
        <v>136966</v>
      </c>
    </row>
    <row r="65" spans="1:17" s="17" customFormat="1" ht="12" customHeight="1" x14ac:dyDescent="0.2">
      <c r="A65" s="17" t="s">
        <v>8</v>
      </c>
      <c r="B65" s="95">
        <v>208071.16666666669</v>
      </c>
      <c r="C65" s="95">
        <v>234945.25</v>
      </c>
      <c r="D65" s="95">
        <v>247739.16666666666</v>
      </c>
      <c r="E65" s="95">
        <v>254431</v>
      </c>
      <c r="F65" s="95">
        <v>252253.33333333331</v>
      </c>
      <c r="G65" s="95">
        <v>251983.08333333331</v>
      </c>
      <c r="H65" s="95">
        <v>249604.58333333331</v>
      </c>
      <c r="I65" s="95">
        <v>242313</v>
      </c>
      <c r="J65" s="95">
        <v>234649.41666666666</v>
      </c>
      <c r="K65" s="95">
        <v>229373.58333333334</v>
      </c>
      <c r="L65" s="95">
        <v>226932.33333333331</v>
      </c>
      <c r="M65" s="95">
        <v>246075.66666666669</v>
      </c>
      <c r="N65" s="95">
        <v>260657.33333333331</v>
      </c>
      <c r="O65" s="96">
        <v>266978.08333333337</v>
      </c>
      <c r="P65" s="96">
        <v>274399.66666666669</v>
      </c>
      <c r="Q65" s="96">
        <v>258391</v>
      </c>
    </row>
    <row r="66" spans="1:17" s="17" customFormat="1" ht="10.199999999999999" x14ac:dyDescent="0.2">
      <c r="A66" s="70" t="s">
        <v>9</v>
      </c>
      <c r="B66" s="262">
        <v>56.619810369368807</v>
      </c>
      <c r="C66" s="262">
        <v>55.532618769692085</v>
      </c>
      <c r="D66" s="262">
        <v>54.85554363292038</v>
      </c>
      <c r="E66" s="262">
        <v>55.053138178916882</v>
      </c>
      <c r="F66" s="262">
        <v>55.345618161636445</v>
      </c>
      <c r="G66" s="262">
        <v>54.924685751060679</v>
      </c>
      <c r="H66" s="262">
        <v>55.314789558818866</v>
      </c>
      <c r="I66" s="262">
        <v>55.281048341057506</v>
      </c>
      <c r="J66" s="262">
        <v>56.101851236933967</v>
      </c>
      <c r="K66" s="262">
        <v>56.23518837355217</v>
      </c>
      <c r="L66" s="262">
        <v>55.162515404738869</v>
      </c>
      <c r="M66" s="262">
        <v>54.3848978701673</v>
      </c>
      <c r="N66" s="262">
        <v>54.13505854429571</v>
      </c>
      <c r="O66" s="264">
        <v>54.087148851481871</v>
      </c>
      <c r="P66" s="264">
        <v>53.112096831993227</v>
      </c>
      <c r="Q66" s="264">
        <v>53.007264184898084</v>
      </c>
    </row>
    <row r="67" spans="1:17" s="17" customFormat="1" ht="4.5" customHeight="1" x14ac:dyDescent="0.2">
      <c r="A67" s="87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145"/>
      <c r="P67" s="145"/>
      <c r="Q67" s="406"/>
    </row>
    <row r="68" spans="1:17" s="17" customFormat="1" ht="4.5" customHeight="1" x14ac:dyDescent="0.2"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265"/>
      <c r="M68" s="265"/>
      <c r="N68" s="265"/>
      <c r="O68" s="267"/>
      <c r="P68" s="267"/>
      <c r="Q68" s="267"/>
    </row>
    <row r="69" spans="1:17" s="17" customFormat="1" ht="12" customHeight="1" x14ac:dyDescent="0.25">
      <c r="A69" s="13" t="s">
        <v>12</v>
      </c>
      <c r="B69" s="265"/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265"/>
      <c r="O69" s="267"/>
      <c r="P69" s="267"/>
      <c r="Q69" s="267"/>
    </row>
    <row r="70" spans="1:17" s="17" customFormat="1" ht="12" customHeight="1" x14ac:dyDescent="0.2">
      <c r="A70" s="17" t="s">
        <v>6</v>
      </c>
      <c r="B70" s="95">
        <v>199128.16666666669</v>
      </c>
      <c r="C70" s="95">
        <v>237537.58333333331</v>
      </c>
      <c r="D70" s="95">
        <v>257042.75</v>
      </c>
      <c r="E70" s="95">
        <v>259604.66666666666</v>
      </c>
      <c r="F70" s="95">
        <v>255264</v>
      </c>
      <c r="G70" s="95">
        <v>249582.75</v>
      </c>
      <c r="H70" s="95">
        <v>237399.41666666669</v>
      </c>
      <c r="I70" s="95">
        <v>224686.91666666669</v>
      </c>
      <c r="J70" s="95">
        <v>210781</v>
      </c>
      <c r="K70" s="95">
        <v>210871.08333333331</v>
      </c>
      <c r="L70" s="95">
        <v>228046.5</v>
      </c>
      <c r="M70" s="95">
        <v>253088.58333333337</v>
      </c>
      <c r="N70" s="95">
        <v>271249.58333333331</v>
      </c>
      <c r="O70" s="96">
        <v>279551.25</v>
      </c>
      <c r="P70" s="96">
        <v>278777.83333333331</v>
      </c>
      <c r="Q70" s="96">
        <v>253214</v>
      </c>
    </row>
    <row r="71" spans="1:17" s="17" customFormat="1" ht="12" customHeight="1" x14ac:dyDescent="0.2">
      <c r="A71" s="17" t="s">
        <v>7</v>
      </c>
      <c r="B71" s="95">
        <v>273778.33333333331</v>
      </c>
      <c r="C71" s="95">
        <v>312200.83333333337</v>
      </c>
      <c r="D71" s="95">
        <v>331633.58333333331</v>
      </c>
      <c r="E71" s="95">
        <v>337267.58333333337</v>
      </c>
      <c r="F71" s="95">
        <v>332449.25</v>
      </c>
      <c r="G71" s="95">
        <v>320463.16666666663</v>
      </c>
      <c r="H71" s="95">
        <v>303647.91666666669</v>
      </c>
      <c r="I71" s="95">
        <v>282945.33333333337</v>
      </c>
      <c r="J71" s="95">
        <v>263728.75</v>
      </c>
      <c r="K71" s="95">
        <v>258868.41666666669</v>
      </c>
      <c r="L71" s="95">
        <v>263434.33333333331</v>
      </c>
      <c r="M71" s="95">
        <v>285051.91666666669</v>
      </c>
      <c r="N71" s="95">
        <v>305362.08333333331</v>
      </c>
      <c r="O71" s="96">
        <v>316846.16666666663</v>
      </c>
      <c r="P71" s="96">
        <v>309483</v>
      </c>
      <c r="Q71" s="96">
        <v>279245</v>
      </c>
    </row>
    <row r="72" spans="1:17" s="17" customFormat="1" ht="12" customHeight="1" x14ac:dyDescent="0.2">
      <c r="A72" s="17" t="s">
        <v>8</v>
      </c>
      <c r="B72" s="95">
        <v>472906.5</v>
      </c>
      <c r="C72" s="95">
        <v>549738.41666666674</v>
      </c>
      <c r="D72" s="95">
        <v>588676.33333333326</v>
      </c>
      <c r="E72" s="95">
        <v>596872.25</v>
      </c>
      <c r="F72" s="95">
        <v>587713.25</v>
      </c>
      <c r="G72" s="95">
        <v>570045.91666666663</v>
      </c>
      <c r="H72" s="95">
        <v>541047.33333333337</v>
      </c>
      <c r="I72" s="95">
        <v>507632.25</v>
      </c>
      <c r="J72" s="95">
        <v>474509.75</v>
      </c>
      <c r="K72" s="95">
        <v>469739.5</v>
      </c>
      <c r="L72" s="95">
        <v>491480.83333333331</v>
      </c>
      <c r="M72" s="95">
        <v>538140.5</v>
      </c>
      <c r="N72" s="95">
        <v>576611.66666666663</v>
      </c>
      <c r="O72" s="96">
        <v>596397.41666666674</v>
      </c>
      <c r="P72" s="96">
        <v>588261.16666666663</v>
      </c>
      <c r="Q72" s="96">
        <v>532459</v>
      </c>
    </row>
    <row r="73" spans="1:17" s="17" customFormat="1" ht="12" customHeight="1" x14ac:dyDescent="0.2">
      <c r="A73" s="70" t="s">
        <v>9</v>
      </c>
      <c r="B73" s="262">
        <v>57.892698309990095</v>
      </c>
      <c r="C73" s="262">
        <v>56.790797926468365</v>
      </c>
      <c r="D73" s="262">
        <v>56.335470708578406</v>
      </c>
      <c r="E73" s="262">
        <v>56.505824040794892</v>
      </c>
      <c r="F73" s="262">
        <v>56.566573920189825</v>
      </c>
      <c r="G73" s="262">
        <v>56.217079589056496</v>
      </c>
      <c r="H73" s="262">
        <v>56.122246236003988</v>
      </c>
      <c r="I73" s="262">
        <v>55.738250147293314</v>
      </c>
      <c r="J73" s="262">
        <v>55.579205695984115</v>
      </c>
      <c r="K73" s="262">
        <v>55.108930942930435</v>
      </c>
      <c r="L73" s="262">
        <v>53.600123436485312</v>
      </c>
      <c r="M73" s="262">
        <v>52.969794443396601</v>
      </c>
      <c r="N73" s="262">
        <v>52.958013336532098</v>
      </c>
      <c r="O73" s="264">
        <v>53.126683284035003</v>
      </c>
      <c r="P73" s="264">
        <v>52.609796045803925</v>
      </c>
      <c r="Q73" s="264">
        <v>52.444413560480719</v>
      </c>
    </row>
    <row r="74" spans="1:17" s="17" customFormat="1" ht="4.5" customHeight="1" x14ac:dyDescent="0.2">
      <c r="A74" s="87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145"/>
      <c r="P74" s="145"/>
      <c r="Q74" s="406"/>
    </row>
    <row r="75" spans="1:17" s="17" customFormat="1" ht="9" customHeight="1" x14ac:dyDescent="0.2"/>
    <row r="76" spans="1:17" s="72" customFormat="1" ht="9" customHeight="1" x14ac:dyDescent="0.2">
      <c r="A76" s="71" t="s">
        <v>89</v>
      </c>
      <c r="C76" s="73"/>
      <c r="D76" s="73"/>
      <c r="E76" s="73"/>
      <c r="F76" s="73"/>
    </row>
  </sheetData>
  <phoneticPr fontId="5" type="noConversion"/>
  <hyperlinks>
    <hyperlink ref="R1" location="'C'!A1" display="Terug naar inhoud" xr:uid="{B4917679-3461-41C0-88FA-50E349A49E8F}"/>
  </hyperlinks>
  <pageMargins left="0.59055118110236227" right="0.59055118110236227" top="0.78740157480314965" bottom="0.78740157480314965" header="0.51181102362204722" footer="0.39370078740157483"/>
  <pageSetup paperSize="9" scale="87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1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16"/>
  <sheetViews>
    <sheetView showGridLines="0" zoomScaleNormal="100" workbookViewId="0"/>
  </sheetViews>
  <sheetFormatPr baseColWidth="10" defaultColWidth="9.109375" defaultRowHeight="13.2" x14ac:dyDescent="0.25"/>
  <cols>
    <col min="1" max="1" width="20.6640625" style="2" customWidth="1"/>
    <col min="2" max="2" width="7.6640625" style="5" customWidth="1"/>
    <col min="3" max="16" width="7.6640625" style="2" customWidth="1"/>
    <col min="17" max="16384" width="9.109375" style="2"/>
  </cols>
  <sheetData>
    <row r="1" spans="1:20" ht="24" customHeight="1" x14ac:dyDescent="0.4">
      <c r="A1" s="4" t="s">
        <v>0</v>
      </c>
      <c r="M1" s="17"/>
      <c r="N1" s="17"/>
      <c r="Q1" s="219"/>
      <c r="S1" s="219"/>
      <c r="T1" s="219" t="s">
        <v>71</v>
      </c>
    </row>
    <row r="2" spans="1:20" ht="4.5" customHeight="1" x14ac:dyDescent="0.3">
      <c r="A2" s="6"/>
    </row>
    <row r="3" spans="1:20" ht="15.75" customHeight="1" x14ac:dyDescent="0.3">
      <c r="A3" s="7" t="s">
        <v>91</v>
      </c>
    </row>
    <row r="4" spans="1:20" ht="4.5" customHeight="1" x14ac:dyDescent="0.3">
      <c r="A4" s="7"/>
    </row>
    <row r="5" spans="1:20" x14ac:dyDescent="0.25">
      <c r="B5" s="39" t="s">
        <v>93</v>
      </c>
    </row>
    <row r="6" spans="1:20" ht="4.5" customHeight="1" x14ac:dyDescent="0.25">
      <c r="B6" s="39"/>
    </row>
    <row r="7" spans="1:20" ht="19.5" customHeight="1" x14ac:dyDescent="0.25">
      <c r="A7" s="56" t="s">
        <v>155</v>
      </c>
      <c r="B7" s="59"/>
      <c r="C7" s="57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20" s="8" customFormat="1" ht="4.5" customHeight="1" x14ac:dyDescent="0.25">
      <c r="B8" s="10"/>
    </row>
    <row r="9" spans="1:20" s="3" customFormat="1" ht="4.5" customHeight="1" x14ac:dyDescent="0.25">
      <c r="A9" s="111"/>
      <c r="B9" s="268"/>
      <c r="C9" s="268"/>
      <c r="D9" s="268"/>
      <c r="E9" s="269"/>
      <c r="F9" s="269"/>
      <c r="G9" s="269"/>
      <c r="H9" s="269"/>
      <c r="I9" s="269"/>
      <c r="J9" s="269"/>
      <c r="K9" s="269"/>
      <c r="L9" s="269"/>
      <c r="M9" s="269"/>
      <c r="N9" s="269"/>
      <c r="O9" s="269"/>
      <c r="P9" s="269"/>
      <c r="Q9" s="269"/>
      <c r="R9" s="269"/>
      <c r="S9" s="390"/>
      <c r="T9" s="390"/>
    </row>
    <row r="10" spans="1:20" s="17" customFormat="1" ht="12" customHeight="1" x14ac:dyDescent="0.25">
      <c r="A10" s="11"/>
      <c r="B10" s="270">
        <v>2006</v>
      </c>
      <c r="C10" s="270">
        <v>2007</v>
      </c>
      <c r="D10" s="270">
        <v>2008</v>
      </c>
      <c r="E10" s="271">
        <v>2009</v>
      </c>
      <c r="F10" s="271">
        <v>2010</v>
      </c>
      <c r="G10" s="271">
        <v>2011</v>
      </c>
      <c r="H10" s="271">
        <v>2012</v>
      </c>
      <c r="I10" s="271">
        <v>2013</v>
      </c>
      <c r="J10" s="271">
        <v>2014</v>
      </c>
      <c r="K10" s="271">
        <v>2015</v>
      </c>
      <c r="L10" s="271">
        <v>2016</v>
      </c>
      <c r="M10" s="271">
        <v>2017</v>
      </c>
      <c r="N10" s="271">
        <v>2018</v>
      </c>
      <c r="O10" s="271">
        <v>2019</v>
      </c>
      <c r="P10" s="271" t="s">
        <v>121</v>
      </c>
      <c r="Q10" s="271">
        <v>2021</v>
      </c>
      <c r="R10" s="271">
        <v>2022</v>
      </c>
      <c r="S10" s="271">
        <v>2023</v>
      </c>
      <c r="T10" s="271">
        <v>2024</v>
      </c>
    </row>
    <row r="11" spans="1:20" s="17" customFormat="1" ht="4.5" customHeight="1" x14ac:dyDescent="0.25">
      <c r="A11" s="112"/>
      <c r="B11" s="272"/>
      <c r="C11" s="272"/>
      <c r="D11" s="272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389"/>
      <c r="S11" s="411"/>
      <c r="T11" s="411"/>
    </row>
    <row r="12" spans="1:20" s="17" customFormat="1" ht="4.5" customHeight="1" x14ac:dyDescent="0.25">
      <c r="A12" s="3"/>
      <c r="B12" s="274"/>
      <c r="C12" s="274"/>
      <c r="D12" s="274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</row>
    <row r="13" spans="1:20" s="17" customFormat="1" ht="12" customHeight="1" x14ac:dyDescent="0.25">
      <c r="A13" s="13" t="s">
        <v>6</v>
      </c>
      <c r="B13" s="107"/>
      <c r="C13" s="107"/>
      <c r="D13" s="107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8"/>
    </row>
    <row r="14" spans="1:20" s="17" customFormat="1" ht="12" customHeight="1" x14ac:dyDescent="0.2">
      <c r="A14" s="113" t="s">
        <v>94</v>
      </c>
      <c r="B14" s="95">
        <v>35449.833333333336</v>
      </c>
      <c r="C14" s="95">
        <v>36300.333333333336</v>
      </c>
      <c r="D14" s="95">
        <v>36007.916666666664</v>
      </c>
      <c r="E14" s="96">
        <v>39328</v>
      </c>
      <c r="F14" s="96">
        <v>42128.083333333336</v>
      </c>
      <c r="G14" s="96">
        <v>41485.75</v>
      </c>
      <c r="H14" s="96">
        <v>41665</v>
      </c>
      <c r="I14" s="96">
        <v>42401.416666667552</v>
      </c>
      <c r="J14" s="96">
        <v>42569.16666666916</v>
      </c>
      <c r="K14" s="96">
        <v>38778.166666666664</v>
      </c>
      <c r="L14" s="96">
        <v>36287.833333333532</v>
      </c>
      <c r="M14" s="96">
        <v>34675.916812568903</v>
      </c>
      <c r="N14" s="96">
        <v>33861.250000000036</v>
      </c>
      <c r="O14" s="96">
        <v>32164.833333333128</v>
      </c>
      <c r="P14" s="96">
        <v>32506.416666666566</v>
      </c>
      <c r="Q14" s="96">
        <v>31696.083333333303</v>
      </c>
      <c r="R14" s="96">
        <v>29231</v>
      </c>
      <c r="S14" s="96">
        <v>28244</v>
      </c>
      <c r="T14" s="96">
        <v>28244</v>
      </c>
    </row>
    <row r="15" spans="1:20" s="17" customFormat="1" ht="12" customHeight="1" x14ac:dyDescent="0.2">
      <c r="A15" s="17" t="s">
        <v>84</v>
      </c>
      <c r="B15" s="95">
        <v>2997.1666666666665</v>
      </c>
      <c r="C15" s="95">
        <v>2710.1666666666665</v>
      </c>
      <c r="D15" s="95">
        <v>2691.9166666666665</v>
      </c>
      <c r="E15" s="96">
        <v>3125.0833333333335</v>
      </c>
      <c r="F15" s="96">
        <v>3423.9166666666665</v>
      </c>
      <c r="G15" s="96">
        <v>2989.75</v>
      </c>
      <c r="H15" s="96">
        <v>3349</v>
      </c>
      <c r="I15" s="96">
        <v>3215.0000000000446</v>
      </c>
      <c r="J15" s="96">
        <v>3023.9166666667211</v>
      </c>
      <c r="K15" s="96">
        <v>2768.8333333333335</v>
      </c>
      <c r="L15" s="96">
        <v>2620.7500000000041</v>
      </c>
      <c r="M15" s="96">
        <v>2527.9166992902756</v>
      </c>
      <c r="N15" s="96">
        <v>2305.4166666666624</v>
      </c>
      <c r="O15" s="96">
        <v>2378.9999999999973</v>
      </c>
      <c r="P15" s="96">
        <v>2949.2500000000032</v>
      </c>
      <c r="Q15" s="96">
        <v>2720.9166666666756</v>
      </c>
      <c r="R15" s="96">
        <v>2737</v>
      </c>
      <c r="S15" s="96">
        <v>3085</v>
      </c>
      <c r="T15" s="96">
        <v>3219</v>
      </c>
    </row>
    <row r="16" spans="1:20" s="17" customFormat="1" ht="12" customHeight="1" x14ac:dyDescent="0.2">
      <c r="A16" s="17" t="s">
        <v>15</v>
      </c>
      <c r="B16" s="95">
        <v>10916.583333333334</v>
      </c>
      <c r="C16" s="95">
        <v>8785.1666666666661</v>
      </c>
      <c r="D16" s="95">
        <v>8540.4166666666661</v>
      </c>
      <c r="E16" s="96">
        <v>9496.0833333333339</v>
      </c>
      <c r="F16" s="96">
        <v>10765.333333333334</v>
      </c>
      <c r="G16" s="96">
        <v>11816.916666666666</v>
      </c>
      <c r="H16" s="96">
        <v>12023.583333333334</v>
      </c>
      <c r="I16" s="96">
        <v>12323.916666667015</v>
      </c>
      <c r="J16" s="96">
        <v>12758.00000000098</v>
      </c>
      <c r="K16" s="96">
        <v>13048</v>
      </c>
      <c r="L16" s="96">
        <v>12545.250000000084</v>
      </c>
      <c r="M16" s="96">
        <v>11820.000134952366</v>
      </c>
      <c r="N16" s="96">
        <v>10847.750000000027</v>
      </c>
      <c r="O16" s="96">
        <v>11062.666666666708</v>
      </c>
      <c r="P16" s="96">
        <v>11300.083333333283</v>
      </c>
      <c r="Q16" s="96">
        <v>12029.749999999995</v>
      </c>
      <c r="R16" s="96">
        <v>12607</v>
      </c>
      <c r="S16" s="96">
        <v>14524</v>
      </c>
      <c r="T16" s="96">
        <v>15815</v>
      </c>
    </row>
    <row r="17" spans="1:20" s="17" customFormat="1" ht="12" customHeight="1" x14ac:dyDescent="0.2">
      <c r="A17" s="17" t="s">
        <v>8</v>
      </c>
      <c r="B17" s="95">
        <v>49363.583333333336</v>
      </c>
      <c r="C17" s="95">
        <v>47795.666666666664</v>
      </c>
      <c r="D17" s="95">
        <v>47240.25</v>
      </c>
      <c r="E17" s="96">
        <v>51949.166666666664</v>
      </c>
      <c r="F17" s="96">
        <v>56317.333333333336</v>
      </c>
      <c r="G17" s="96">
        <v>56292.416666666664</v>
      </c>
      <c r="H17" s="96">
        <v>57037.583333333336</v>
      </c>
      <c r="I17" s="96">
        <v>57940.333333334609</v>
      </c>
      <c r="J17" s="96">
        <v>58351.083333336865</v>
      </c>
      <c r="K17" s="96">
        <v>54595</v>
      </c>
      <c r="L17" s="96">
        <v>51453.83333333362</v>
      </c>
      <c r="M17" s="96">
        <v>49023.833646811545</v>
      </c>
      <c r="N17" s="96">
        <v>47014.41666666673</v>
      </c>
      <c r="O17" s="96">
        <f>SUM(O14:O16)</f>
        <v>45606.499999999833</v>
      </c>
      <c r="P17" s="96">
        <v>46755.749999999854</v>
      </c>
      <c r="Q17" s="96">
        <v>46446.749999999971</v>
      </c>
      <c r="R17" s="96">
        <f>SUM(R14:R16)</f>
        <v>44575</v>
      </c>
      <c r="S17" s="96">
        <f>SUM(S14:S16)</f>
        <v>45853</v>
      </c>
      <c r="T17" s="96">
        <f>SUM(T14:T16)</f>
        <v>47278</v>
      </c>
    </row>
    <row r="18" spans="1:20" s="17" customFormat="1" ht="4.5" customHeight="1" x14ac:dyDescent="0.2">
      <c r="A18" s="104"/>
      <c r="B18" s="105"/>
      <c r="C18" s="105"/>
      <c r="D18" s="105"/>
      <c r="E18" s="106"/>
      <c r="F18" s="106"/>
      <c r="G18" s="106"/>
      <c r="H18" s="106"/>
      <c r="I18" s="10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</row>
    <row r="19" spans="1:20" s="17" customFormat="1" ht="4.5" customHeight="1" x14ac:dyDescent="0.2">
      <c r="B19" s="95"/>
      <c r="C19" s="95"/>
      <c r="D19" s="95"/>
      <c r="E19" s="96"/>
      <c r="F19" s="96"/>
      <c r="G19" s="96"/>
      <c r="H19" s="96"/>
      <c r="I19" s="96"/>
      <c r="J19" s="269"/>
      <c r="K19" s="269"/>
      <c r="L19" s="269"/>
      <c r="M19" s="269"/>
      <c r="N19" s="269"/>
      <c r="O19" s="269"/>
      <c r="P19" s="269"/>
      <c r="Q19" s="269"/>
      <c r="R19" s="390"/>
      <c r="S19" s="390"/>
      <c r="T19" s="390"/>
    </row>
    <row r="20" spans="1:20" s="17" customFormat="1" ht="12" customHeight="1" x14ac:dyDescent="0.25">
      <c r="A20" s="13" t="s">
        <v>7</v>
      </c>
      <c r="B20" s="107"/>
      <c r="C20" s="107"/>
      <c r="D20" s="107"/>
      <c r="E20" s="108"/>
      <c r="F20" s="108"/>
      <c r="G20" s="108"/>
      <c r="H20" s="108"/>
      <c r="I20" s="108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</row>
    <row r="21" spans="1:20" s="17" customFormat="1" ht="12" customHeight="1" x14ac:dyDescent="0.2">
      <c r="A21" s="17" t="s">
        <v>85</v>
      </c>
      <c r="B21" s="95">
        <v>34395.583333333336</v>
      </c>
      <c r="C21" s="95">
        <v>34458.25</v>
      </c>
      <c r="D21" s="95">
        <v>33532.25</v>
      </c>
      <c r="E21" s="96">
        <v>35142.666666666664</v>
      </c>
      <c r="F21" s="96">
        <v>36643.25</v>
      </c>
      <c r="G21" s="96">
        <v>36399.166666666664</v>
      </c>
      <c r="H21" s="96">
        <v>36090.166666666664</v>
      </c>
      <c r="I21" s="96">
        <v>36071.083333331931</v>
      </c>
      <c r="J21" s="96">
        <v>35516.333333330709</v>
      </c>
      <c r="K21" s="96">
        <v>31444.916666666668</v>
      </c>
      <c r="L21" s="96">
        <v>29190.999999999884</v>
      </c>
      <c r="M21" s="96">
        <v>28041.750120081007</v>
      </c>
      <c r="N21" s="96">
        <v>27729.666666666653</v>
      </c>
      <c r="O21" s="96">
        <v>26470.249999999854</v>
      </c>
      <c r="P21" s="96">
        <v>26296.666666666537</v>
      </c>
      <c r="Q21" s="96">
        <v>25867.999999999884</v>
      </c>
      <c r="R21" s="96">
        <v>23884</v>
      </c>
      <c r="S21" s="96">
        <v>22971</v>
      </c>
      <c r="T21" s="96">
        <v>22731</v>
      </c>
    </row>
    <row r="22" spans="1:20" s="17" customFormat="1" ht="12" customHeight="1" x14ac:dyDescent="0.2">
      <c r="A22" s="17" t="s">
        <v>84</v>
      </c>
      <c r="B22" s="95">
        <v>3086.75</v>
      </c>
      <c r="C22" s="95">
        <v>2834.6666666666665</v>
      </c>
      <c r="D22" s="95">
        <v>2783.8333333333335</v>
      </c>
      <c r="E22" s="96">
        <v>3162.75</v>
      </c>
      <c r="F22" s="96">
        <v>3336.4166666666665</v>
      </c>
      <c r="G22" s="96">
        <v>3023</v>
      </c>
      <c r="H22" s="96">
        <v>3335.5833333333335</v>
      </c>
      <c r="I22" s="96">
        <v>3278.5000000000514</v>
      </c>
      <c r="J22" s="96">
        <v>3229.4166666667547</v>
      </c>
      <c r="K22" s="96">
        <v>2954.0833333333335</v>
      </c>
      <c r="L22" s="96">
        <v>2758.3333333333339</v>
      </c>
      <c r="M22" s="96">
        <v>2421.666698589921</v>
      </c>
      <c r="N22" s="96">
        <v>2330.5000000000018</v>
      </c>
      <c r="O22" s="96">
        <v>2339</v>
      </c>
      <c r="P22" s="96">
        <v>2924.2500000000009</v>
      </c>
      <c r="Q22" s="96">
        <v>2681.2499999999982</v>
      </c>
      <c r="R22" s="96">
        <v>2703</v>
      </c>
      <c r="S22" s="96">
        <v>3128</v>
      </c>
      <c r="T22" s="96">
        <v>3295</v>
      </c>
    </row>
    <row r="23" spans="1:20" s="17" customFormat="1" ht="12" customHeight="1" x14ac:dyDescent="0.2">
      <c r="A23" s="17" t="s">
        <v>15</v>
      </c>
      <c r="B23" s="95">
        <v>10253.333333333334</v>
      </c>
      <c r="C23" s="95">
        <v>8582.75</v>
      </c>
      <c r="D23" s="95">
        <v>8557.8333333333339</v>
      </c>
      <c r="E23" s="96">
        <v>9122</v>
      </c>
      <c r="F23" s="96">
        <v>10092.916666666666</v>
      </c>
      <c r="G23" s="96">
        <v>10791.166666666666</v>
      </c>
      <c r="H23" s="96">
        <v>11390.5</v>
      </c>
      <c r="I23" s="96">
        <v>12139.166666667003</v>
      </c>
      <c r="J23" s="96">
        <v>13239.166666667668</v>
      </c>
      <c r="K23" s="96">
        <v>14218.333333333334</v>
      </c>
      <c r="L23" s="96">
        <v>14416.500000000085</v>
      </c>
      <c r="M23" s="96">
        <v>13904.250126875937</v>
      </c>
      <c r="N23" s="96">
        <v>13128.166666666686</v>
      </c>
      <c r="O23" s="96">
        <v>13631.166666666721</v>
      </c>
      <c r="P23" s="96">
        <v>12826.000000000031</v>
      </c>
      <c r="Q23" s="96">
        <v>13784.083333333365</v>
      </c>
      <c r="R23" s="96">
        <v>15089</v>
      </c>
      <c r="S23" s="96">
        <v>17027</v>
      </c>
      <c r="T23" s="96">
        <v>18325</v>
      </c>
    </row>
    <row r="24" spans="1:20" s="17" customFormat="1" ht="12" customHeight="1" x14ac:dyDescent="0.2">
      <c r="A24" s="17" t="s">
        <v>8</v>
      </c>
      <c r="B24" s="95">
        <v>47735.666666666672</v>
      </c>
      <c r="C24" s="95">
        <v>45875.666666666664</v>
      </c>
      <c r="D24" s="95">
        <v>44873.916666666672</v>
      </c>
      <c r="E24" s="96">
        <v>47427.416666666664</v>
      </c>
      <c r="F24" s="96">
        <v>50072.583333333336</v>
      </c>
      <c r="G24" s="96">
        <v>50213.333333333328</v>
      </c>
      <c r="H24" s="96">
        <v>50816.25</v>
      </c>
      <c r="I24" s="96">
        <v>51488.749999998981</v>
      </c>
      <c r="J24" s="96">
        <v>51984.916666665129</v>
      </c>
      <c r="K24" s="96">
        <v>48617.333333333336</v>
      </c>
      <c r="L24" s="96">
        <v>46365.833333333307</v>
      </c>
      <c r="M24" s="96">
        <v>44367.666945546865</v>
      </c>
      <c r="N24" s="96">
        <v>43188.333333333343</v>
      </c>
      <c r="O24" s="96">
        <f>SUM(O21:O23)</f>
        <v>42440.416666666577</v>
      </c>
      <c r="P24" s="96">
        <v>42046.91666666657</v>
      </c>
      <c r="Q24" s="96">
        <v>42333.333333333248</v>
      </c>
      <c r="R24" s="96">
        <f>SUM(R21:R23)</f>
        <v>41676</v>
      </c>
      <c r="S24" s="96">
        <f>SUM(S21:S23)</f>
        <v>43126</v>
      </c>
      <c r="T24" s="96">
        <f>SUM(T21:T23)</f>
        <v>44351</v>
      </c>
    </row>
    <row r="25" spans="1:20" s="17" customFormat="1" ht="4.5" customHeight="1" x14ac:dyDescent="0.2">
      <c r="A25" s="104"/>
      <c r="B25" s="105"/>
      <c r="C25" s="105"/>
      <c r="D25" s="105"/>
      <c r="E25" s="106"/>
      <c r="F25" s="106"/>
      <c r="G25" s="106"/>
      <c r="H25" s="106"/>
      <c r="I25" s="10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</row>
    <row r="26" spans="1:20" s="17" customFormat="1" ht="4.5" customHeight="1" x14ac:dyDescent="0.2">
      <c r="B26" s="95"/>
      <c r="C26" s="95"/>
      <c r="D26" s="95"/>
      <c r="E26" s="96"/>
      <c r="F26" s="96"/>
      <c r="G26" s="96"/>
      <c r="H26" s="96"/>
      <c r="I26" s="96"/>
      <c r="J26" s="269"/>
      <c r="K26" s="269"/>
      <c r="L26" s="269"/>
      <c r="M26" s="269"/>
      <c r="N26" s="269"/>
      <c r="O26" s="269"/>
      <c r="P26" s="269"/>
      <c r="Q26" s="269"/>
      <c r="R26" s="390"/>
      <c r="S26" s="390"/>
      <c r="T26" s="390"/>
    </row>
    <row r="27" spans="1:20" s="17" customFormat="1" ht="12" customHeight="1" x14ac:dyDescent="0.25">
      <c r="A27" s="13" t="s">
        <v>8</v>
      </c>
      <c r="B27" s="107"/>
      <c r="C27" s="107"/>
      <c r="D27" s="107"/>
      <c r="E27" s="108"/>
      <c r="F27" s="108"/>
      <c r="G27" s="108"/>
      <c r="H27" s="108"/>
      <c r="I27" s="108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</row>
    <row r="28" spans="1:20" s="17" customFormat="1" ht="12" customHeight="1" x14ac:dyDescent="0.2">
      <c r="A28" s="17" t="s">
        <v>85</v>
      </c>
      <c r="B28" s="95">
        <v>69845.416666666672</v>
      </c>
      <c r="C28" s="95">
        <v>70758.583333333343</v>
      </c>
      <c r="D28" s="95">
        <v>69540.166666666672</v>
      </c>
      <c r="E28" s="96">
        <v>74470.666666666672</v>
      </c>
      <c r="F28" s="96">
        <v>78771.333333333328</v>
      </c>
      <c r="G28" s="96">
        <v>77884.916666666657</v>
      </c>
      <c r="H28" s="96">
        <v>77755.166666666672</v>
      </c>
      <c r="I28" s="96">
        <v>78472.499999999476</v>
      </c>
      <c r="J28" s="96">
        <v>78085.499999999869</v>
      </c>
      <c r="K28" s="96">
        <v>70223.083333333328</v>
      </c>
      <c r="L28" s="96">
        <v>65478.833333334725</v>
      </c>
      <c r="M28" s="96">
        <v>62717.66693264991</v>
      </c>
      <c r="N28" s="96">
        <v>61590.916666667159</v>
      </c>
      <c r="O28" s="96">
        <f>SUM(O14,O21)</f>
        <v>58635.083333332979</v>
      </c>
      <c r="P28" s="96">
        <v>58803.083333333656</v>
      </c>
      <c r="Q28" s="96">
        <v>57564.083333333758</v>
      </c>
      <c r="R28" s="96">
        <f>SUM(R14,R21)</f>
        <v>53115</v>
      </c>
      <c r="S28" s="96">
        <f>SUM(S14,S21)</f>
        <v>51215</v>
      </c>
      <c r="T28" s="96">
        <f>SUM(T14,T21)</f>
        <v>50975</v>
      </c>
    </row>
    <row r="29" spans="1:20" s="17" customFormat="1" ht="12" customHeight="1" x14ac:dyDescent="0.2">
      <c r="A29" s="17" t="s">
        <v>84</v>
      </c>
      <c r="B29" s="95">
        <v>6083.9166666666661</v>
      </c>
      <c r="C29" s="95">
        <v>5544.833333333333</v>
      </c>
      <c r="D29" s="95">
        <v>5475.75</v>
      </c>
      <c r="E29" s="96">
        <v>6287.833333333333</v>
      </c>
      <c r="F29" s="96">
        <v>6760.333333333333</v>
      </c>
      <c r="G29" s="96">
        <v>6012.75</v>
      </c>
      <c r="H29" s="96">
        <v>6684.583333333333</v>
      </c>
      <c r="I29" s="96">
        <v>6493.5000000000964</v>
      </c>
      <c r="J29" s="96">
        <v>6253.3333333334758</v>
      </c>
      <c r="K29" s="96">
        <v>5722.916666666667</v>
      </c>
      <c r="L29" s="96">
        <v>5379.083333333333</v>
      </c>
      <c r="M29" s="96">
        <v>4949.5833978801966</v>
      </c>
      <c r="N29" s="96">
        <v>4635.9166666666715</v>
      </c>
      <c r="O29" s="96">
        <f t="shared" ref="O29:O30" si="0">SUM(O15,O22)</f>
        <v>4717.9999999999973</v>
      </c>
      <c r="P29" s="96">
        <v>5873.4999999999973</v>
      </c>
      <c r="Q29" s="96">
        <v>5402.1666666666515</v>
      </c>
      <c r="R29" s="96">
        <f t="shared" ref="R29:T31" si="1">SUM(R15,R22)</f>
        <v>5440</v>
      </c>
      <c r="S29" s="96">
        <f t="shared" si="1"/>
        <v>6213</v>
      </c>
      <c r="T29" s="96">
        <f t="shared" si="1"/>
        <v>6514</v>
      </c>
    </row>
    <row r="30" spans="1:20" s="17" customFormat="1" ht="12" customHeight="1" x14ac:dyDescent="0.2">
      <c r="A30" s="17" t="s">
        <v>15</v>
      </c>
      <c r="B30" s="95">
        <v>21169.916666666668</v>
      </c>
      <c r="C30" s="95">
        <v>17367.916666666664</v>
      </c>
      <c r="D30" s="95">
        <v>17098.25</v>
      </c>
      <c r="E30" s="96">
        <v>18618.083333333332</v>
      </c>
      <c r="F30" s="96">
        <v>20858.25</v>
      </c>
      <c r="G30" s="96">
        <v>22608.083333333332</v>
      </c>
      <c r="H30" s="96">
        <v>23414.083333333332</v>
      </c>
      <c r="I30" s="96">
        <v>24463.08333333402</v>
      </c>
      <c r="J30" s="96">
        <v>25997.166666668651</v>
      </c>
      <c r="K30" s="96">
        <v>27266.333333333332</v>
      </c>
      <c r="L30" s="96">
        <v>26961.74999999968</v>
      </c>
      <c r="M30" s="96">
        <v>25724.250261828303</v>
      </c>
      <c r="N30" s="96">
        <v>23975.916666666155</v>
      </c>
      <c r="O30" s="96">
        <f t="shared" si="0"/>
        <v>24693.83333333343</v>
      </c>
      <c r="P30" s="96">
        <v>24126.08333333323</v>
      </c>
      <c r="Q30" s="96">
        <v>25813.833333333234</v>
      </c>
      <c r="R30" s="96">
        <f t="shared" si="1"/>
        <v>27696</v>
      </c>
      <c r="S30" s="96">
        <f t="shared" si="1"/>
        <v>31551</v>
      </c>
      <c r="T30" s="96">
        <f t="shared" si="1"/>
        <v>34140</v>
      </c>
    </row>
    <row r="31" spans="1:20" s="17" customFormat="1" ht="12" customHeight="1" x14ac:dyDescent="0.2">
      <c r="A31" s="17" t="s">
        <v>8</v>
      </c>
      <c r="B31" s="95">
        <v>97099.25</v>
      </c>
      <c r="C31" s="95">
        <v>93671.333333333343</v>
      </c>
      <c r="D31" s="95">
        <v>92114.166666666672</v>
      </c>
      <c r="E31" s="96">
        <v>99376.583333333328</v>
      </c>
      <c r="F31" s="96">
        <v>106389.91666666667</v>
      </c>
      <c r="G31" s="96">
        <v>106505.75</v>
      </c>
      <c r="H31" s="96">
        <v>107853.83333333333</v>
      </c>
      <c r="I31" s="96">
        <v>109429.0833333336</v>
      </c>
      <c r="J31" s="96">
        <v>110336.00000000199</v>
      </c>
      <c r="K31" s="96">
        <v>103212.33333333333</v>
      </c>
      <c r="L31" s="96">
        <v>97819.666666667734</v>
      </c>
      <c r="M31" s="96">
        <v>93391.50059235841</v>
      </c>
      <c r="N31" s="96">
        <v>90202.75</v>
      </c>
      <c r="O31" s="96">
        <f>SUM(O28:O30)</f>
        <v>88046.91666666641</v>
      </c>
      <c r="P31" s="96">
        <v>88802.66666666689</v>
      </c>
      <c r="Q31" s="96">
        <v>88780.083333333634</v>
      </c>
      <c r="R31" s="96">
        <f t="shared" si="1"/>
        <v>86251</v>
      </c>
      <c r="S31" s="96">
        <f t="shared" si="1"/>
        <v>88979</v>
      </c>
      <c r="T31" s="96">
        <f t="shared" si="1"/>
        <v>91629</v>
      </c>
    </row>
    <row r="32" spans="1:20" s="17" customFormat="1" ht="4.5" customHeight="1" x14ac:dyDescent="0.2">
      <c r="A32" s="104"/>
      <c r="B32" s="105"/>
      <c r="C32" s="105"/>
      <c r="D32" s="105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412"/>
      <c r="T32" s="412"/>
    </row>
    <row r="33" spans="1:17" s="17" customFormat="1" ht="4.5" customHeight="1" x14ac:dyDescent="0.2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76"/>
      <c r="O33" s="276"/>
    </row>
    <row r="34" spans="1:17" s="72" customFormat="1" ht="9" customHeight="1" x14ac:dyDescent="0.2">
      <c r="A34" s="72" t="s">
        <v>117</v>
      </c>
      <c r="B34" s="75"/>
    </row>
    <row r="35" spans="1:17" s="72" customFormat="1" ht="9" customHeight="1" x14ac:dyDescent="0.2">
      <c r="A35" s="72" t="s">
        <v>95</v>
      </c>
      <c r="B35" s="75"/>
    </row>
    <row r="36" spans="1:17" s="72" customFormat="1" ht="9" customHeight="1" x14ac:dyDescent="0.2">
      <c r="A36" s="184" t="s">
        <v>119</v>
      </c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</row>
    <row r="37" spans="1:17" ht="19.5" customHeight="1" x14ac:dyDescent="0.25">
      <c r="A37" s="56" t="s">
        <v>140</v>
      </c>
      <c r="B37" s="27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</row>
    <row r="38" spans="1:17" s="8" customFormat="1" ht="4.5" customHeight="1" x14ac:dyDescent="0.25">
      <c r="B38" s="10"/>
    </row>
    <row r="39" spans="1:17" s="8" customFormat="1" ht="4.5" customHeight="1" x14ac:dyDescent="0.25">
      <c r="A39" s="86"/>
      <c r="B39" s="278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90"/>
    </row>
    <row r="40" spans="1:17" s="13" customFormat="1" ht="12" x14ac:dyDescent="0.25">
      <c r="A40" s="11"/>
      <c r="B40" s="279">
        <v>1992</v>
      </c>
      <c r="C40" s="279">
        <v>1993</v>
      </c>
      <c r="D40" s="279">
        <v>1994</v>
      </c>
      <c r="E40" s="279">
        <v>1995</v>
      </c>
      <c r="F40" s="279">
        <v>1996</v>
      </c>
      <c r="G40" s="279">
        <v>1997</v>
      </c>
      <c r="H40" s="279">
        <v>1998</v>
      </c>
      <c r="I40" s="279">
        <v>1999</v>
      </c>
      <c r="J40" s="279">
        <v>2000</v>
      </c>
      <c r="K40" s="279">
        <v>2001</v>
      </c>
      <c r="L40" s="279">
        <v>2002</v>
      </c>
      <c r="M40" s="279">
        <v>2003</v>
      </c>
      <c r="N40" s="279">
        <v>2004</v>
      </c>
      <c r="O40" s="259">
        <v>2005</v>
      </c>
      <c r="P40" s="280"/>
    </row>
    <row r="41" spans="1:17" s="13" customFormat="1" ht="4.5" customHeight="1" x14ac:dyDescent="0.25">
      <c r="A41" s="98"/>
      <c r="B41" s="281"/>
      <c r="C41" s="282"/>
      <c r="D41" s="282"/>
      <c r="E41" s="282"/>
      <c r="F41" s="282"/>
      <c r="G41" s="282"/>
      <c r="H41" s="282"/>
      <c r="I41" s="282"/>
      <c r="J41" s="282"/>
      <c r="K41" s="282"/>
      <c r="L41" s="282"/>
      <c r="M41" s="282"/>
      <c r="N41" s="282"/>
      <c r="O41" s="283"/>
      <c r="P41" s="2"/>
      <c r="Q41" s="2"/>
    </row>
    <row r="42" spans="1:17" ht="4.5" customHeight="1" x14ac:dyDescent="0.25">
      <c r="B42" s="99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100"/>
    </row>
    <row r="43" spans="1:17" s="16" customFormat="1" ht="12" customHeight="1" x14ac:dyDescent="0.25">
      <c r="A43" s="13" t="s">
        <v>6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3"/>
      <c r="Q43" s="17"/>
    </row>
    <row r="44" spans="1:17" s="17" customFormat="1" ht="10.199999999999999" x14ac:dyDescent="0.2">
      <c r="A44" s="17" t="s">
        <v>104</v>
      </c>
      <c r="B44" s="95">
        <v>23881.166666666668</v>
      </c>
      <c r="C44" s="95">
        <v>27270.166666666668</v>
      </c>
      <c r="D44" s="95">
        <v>29615.25</v>
      </c>
      <c r="E44" s="95">
        <v>30192.833333333332</v>
      </c>
      <c r="F44" s="95">
        <v>29847</v>
      </c>
      <c r="G44" s="95">
        <v>29344.583333333332</v>
      </c>
      <c r="H44" s="95">
        <v>28027.583333333332</v>
      </c>
      <c r="I44" s="95">
        <v>26942</v>
      </c>
      <c r="J44" s="95">
        <v>26345.75</v>
      </c>
      <c r="K44" s="95">
        <v>25979.166666666668</v>
      </c>
      <c r="L44" s="95">
        <v>27997</v>
      </c>
      <c r="M44" s="95">
        <v>31639.916666666668</v>
      </c>
      <c r="N44" s="95">
        <v>34472.25</v>
      </c>
      <c r="O44" s="96">
        <v>35019.25</v>
      </c>
      <c r="P44" s="143"/>
    </row>
    <row r="45" spans="1:17" s="17" customFormat="1" ht="12" customHeight="1" x14ac:dyDescent="0.2">
      <c r="A45" s="17" t="s">
        <v>13</v>
      </c>
      <c r="B45" s="95">
        <v>1174.1666666666667</v>
      </c>
      <c r="C45" s="95">
        <v>1362.9166666666667</v>
      </c>
      <c r="D45" s="95">
        <v>1742.3333333333333</v>
      </c>
      <c r="E45" s="95">
        <v>2377.4166666666665</v>
      </c>
      <c r="F45" s="95">
        <v>2603.1666666666665</v>
      </c>
      <c r="G45" s="95">
        <v>2853.3333333333335</v>
      </c>
      <c r="H45" s="95">
        <v>3469.5</v>
      </c>
      <c r="I45" s="95">
        <v>3323.9166666666665</v>
      </c>
      <c r="J45" s="95">
        <v>2727.0833333333335</v>
      </c>
      <c r="K45" s="95">
        <v>2665.25</v>
      </c>
      <c r="L45" s="95">
        <v>3083.6666666666665</v>
      </c>
      <c r="M45" s="95">
        <v>3162.25</v>
      </c>
      <c r="N45" s="95">
        <v>3120.5833333333335</v>
      </c>
      <c r="O45" s="96">
        <v>3446.0833333333335</v>
      </c>
      <c r="P45" s="143"/>
    </row>
    <row r="46" spans="1:17" s="17" customFormat="1" ht="12" customHeight="1" x14ac:dyDescent="0.2">
      <c r="A46" s="17" t="s">
        <v>14</v>
      </c>
      <c r="B46" s="95">
        <v>1120.25</v>
      </c>
      <c r="C46" s="95">
        <v>2310.8333333333335</v>
      </c>
      <c r="D46" s="95">
        <v>2518.0833333333335</v>
      </c>
      <c r="E46" s="95">
        <v>2514.5</v>
      </c>
      <c r="F46" s="95">
        <v>2557.4166666666665</v>
      </c>
      <c r="G46" s="95">
        <v>2335.25</v>
      </c>
      <c r="H46" s="95">
        <v>2175.8333333333335</v>
      </c>
      <c r="I46" s="95">
        <v>2642.5833333333335</v>
      </c>
      <c r="J46" s="95">
        <v>3680.8333333333335</v>
      </c>
      <c r="K46" s="95">
        <v>5202.666666666667</v>
      </c>
      <c r="L46" s="95">
        <v>6330.583333333333</v>
      </c>
      <c r="M46" s="95">
        <v>6002.5</v>
      </c>
      <c r="N46" s="95">
        <v>6267.5</v>
      </c>
      <c r="O46" s="96">
        <v>7161.083333333333</v>
      </c>
      <c r="P46" s="143"/>
    </row>
    <row r="47" spans="1:17" s="17" customFormat="1" ht="12" customHeight="1" x14ac:dyDescent="0.2">
      <c r="A47" s="17" t="s">
        <v>15</v>
      </c>
      <c r="B47" s="95">
        <v>1905.25</v>
      </c>
      <c r="C47" s="95">
        <v>2298.3333333333335</v>
      </c>
      <c r="D47" s="95">
        <v>2785.0833333333335</v>
      </c>
      <c r="E47" s="95">
        <v>3181.5833333333335</v>
      </c>
      <c r="F47" s="95">
        <v>3885.3333333333335</v>
      </c>
      <c r="G47" s="95">
        <v>4954.916666666667</v>
      </c>
      <c r="H47" s="95">
        <v>5493.5</v>
      </c>
      <c r="I47" s="95">
        <v>3767.0833333333335</v>
      </c>
      <c r="J47" s="95">
        <v>1929.25</v>
      </c>
      <c r="K47" s="95">
        <v>1791</v>
      </c>
      <c r="L47" s="95">
        <v>2423.9166666666665</v>
      </c>
      <c r="M47" s="95">
        <v>2404.3333333333335</v>
      </c>
      <c r="N47" s="95">
        <v>2416.8333333333335</v>
      </c>
      <c r="O47" s="96">
        <v>2566.1666666666665</v>
      </c>
      <c r="P47" s="143"/>
    </row>
    <row r="48" spans="1:17" s="17" customFormat="1" ht="12" customHeight="1" x14ac:dyDescent="0.2">
      <c r="A48" s="17" t="s">
        <v>8</v>
      </c>
      <c r="B48" s="95">
        <v>28080.833333333336</v>
      </c>
      <c r="C48" s="95">
        <v>33242.25</v>
      </c>
      <c r="D48" s="95">
        <v>36660.75</v>
      </c>
      <c r="E48" s="95">
        <v>38266.333333333336</v>
      </c>
      <c r="F48" s="95">
        <v>38892.916666666672</v>
      </c>
      <c r="G48" s="95">
        <v>39488.083333333328</v>
      </c>
      <c r="H48" s="95">
        <v>39166.416666666664</v>
      </c>
      <c r="I48" s="95">
        <v>36675.583333333336</v>
      </c>
      <c r="J48" s="95">
        <v>34682.916666666664</v>
      </c>
      <c r="K48" s="95">
        <v>35638.083333333336</v>
      </c>
      <c r="L48" s="95">
        <v>39835.166666666664</v>
      </c>
      <c r="M48" s="95">
        <v>43209</v>
      </c>
      <c r="N48" s="95">
        <v>46277.166666666672</v>
      </c>
      <c r="O48" s="96">
        <v>48192.583333333336</v>
      </c>
      <c r="P48" s="143"/>
    </row>
    <row r="49" spans="1:17" s="17" customFormat="1" ht="4.5" customHeight="1" x14ac:dyDescent="0.2">
      <c r="A49" s="104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6"/>
      <c r="P49" s="143"/>
    </row>
    <row r="50" spans="1:17" s="17" customFormat="1" ht="4.5" customHeight="1" x14ac:dyDescent="0.2"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6"/>
      <c r="P50" s="143"/>
    </row>
    <row r="51" spans="1:17" s="16" customFormat="1" ht="12" customHeight="1" x14ac:dyDescent="0.25">
      <c r="A51" s="13" t="s">
        <v>7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8"/>
      <c r="P51" s="144"/>
      <c r="Q51" s="17"/>
    </row>
    <row r="52" spans="1:17" s="17" customFormat="1" ht="12" customHeight="1" x14ac:dyDescent="0.2">
      <c r="A52" s="17" t="s">
        <v>104</v>
      </c>
      <c r="B52" s="95">
        <v>25882.416666666668</v>
      </c>
      <c r="C52" s="95">
        <v>28305.333333333332</v>
      </c>
      <c r="D52" s="95">
        <v>29853.583333333332</v>
      </c>
      <c r="E52" s="95">
        <v>30402.25</v>
      </c>
      <c r="F52" s="95">
        <v>30253.666666666668</v>
      </c>
      <c r="G52" s="95">
        <v>29983.333333333332</v>
      </c>
      <c r="H52" s="95">
        <v>29407.75</v>
      </c>
      <c r="I52" s="95">
        <v>28413.083333333332</v>
      </c>
      <c r="J52" s="95">
        <v>28341.166666666668</v>
      </c>
      <c r="K52" s="95">
        <v>27081.166666666668</v>
      </c>
      <c r="L52" s="95">
        <v>26971.666666666668</v>
      </c>
      <c r="M52" s="95">
        <v>30089.833333333332</v>
      </c>
      <c r="N52" s="95">
        <v>32097.583333333332</v>
      </c>
      <c r="O52" s="96">
        <v>32262.833333333332</v>
      </c>
      <c r="P52" s="143"/>
    </row>
    <row r="53" spans="1:17" s="17" customFormat="1" ht="12" customHeight="1" x14ac:dyDescent="0.2">
      <c r="A53" s="17" t="s">
        <v>13</v>
      </c>
      <c r="B53" s="95">
        <v>1238.0833333333333</v>
      </c>
      <c r="C53" s="95">
        <v>1338.3333333333333</v>
      </c>
      <c r="D53" s="95">
        <v>1613.0833333333333</v>
      </c>
      <c r="E53" s="95">
        <v>2226.6666666666665</v>
      </c>
      <c r="F53" s="95">
        <v>2620.9166666666665</v>
      </c>
      <c r="G53" s="95">
        <v>2923.5</v>
      </c>
      <c r="H53" s="95">
        <v>3374.3333333333335</v>
      </c>
      <c r="I53" s="95">
        <v>3381.5</v>
      </c>
      <c r="J53" s="95">
        <v>2696.75</v>
      </c>
      <c r="K53" s="95">
        <v>2585.5833333333335</v>
      </c>
      <c r="L53" s="95">
        <v>3020</v>
      </c>
      <c r="M53" s="95">
        <v>3025.75</v>
      </c>
      <c r="N53" s="95">
        <v>3126.75</v>
      </c>
      <c r="O53" s="96">
        <v>3513.8333333333335</v>
      </c>
      <c r="P53" s="143"/>
    </row>
    <row r="54" spans="1:17" s="17" customFormat="1" ht="12" customHeight="1" x14ac:dyDescent="0.2">
      <c r="A54" s="17" t="s">
        <v>14</v>
      </c>
      <c r="B54" s="95">
        <v>833.58333333333337</v>
      </c>
      <c r="C54" s="95">
        <v>1379.3333333333333</v>
      </c>
      <c r="D54" s="95">
        <v>1563.25</v>
      </c>
      <c r="E54" s="95">
        <v>1666.5</v>
      </c>
      <c r="F54" s="95">
        <v>1781.75</v>
      </c>
      <c r="G54" s="95">
        <v>1545.6666666666667</v>
      </c>
      <c r="H54" s="95">
        <v>1509.3333333333333</v>
      </c>
      <c r="I54" s="95">
        <v>1921.9166666666667</v>
      </c>
      <c r="J54" s="95">
        <v>2702</v>
      </c>
      <c r="K54" s="95">
        <v>3638.3333333333335</v>
      </c>
      <c r="L54" s="95">
        <v>4629.583333333333</v>
      </c>
      <c r="M54" s="95">
        <v>4739.416666666667</v>
      </c>
      <c r="N54" s="95">
        <v>5398.583333333333</v>
      </c>
      <c r="O54" s="96">
        <v>6409.583333333333</v>
      </c>
      <c r="P54" s="143"/>
    </row>
    <row r="55" spans="1:17" s="17" customFormat="1" ht="12" customHeight="1" x14ac:dyDescent="0.2">
      <c r="A55" s="17" t="s">
        <v>15</v>
      </c>
      <c r="B55" s="95">
        <v>1164.6666666666667</v>
      </c>
      <c r="C55" s="95">
        <v>1413</v>
      </c>
      <c r="D55" s="95">
        <v>1685.5833333333333</v>
      </c>
      <c r="E55" s="95">
        <v>2032.1666666666667</v>
      </c>
      <c r="F55" s="95">
        <v>2648.8333333333335</v>
      </c>
      <c r="G55" s="95">
        <v>3395.1666666666665</v>
      </c>
      <c r="H55" s="95">
        <v>3722.0833333333335</v>
      </c>
      <c r="I55" s="95">
        <v>2707.75</v>
      </c>
      <c r="J55" s="95">
        <v>1617</v>
      </c>
      <c r="K55" s="95">
        <v>1771.3333333333333</v>
      </c>
      <c r="L55" s="95">
        <v>3069.3333333333335</v>
      </c>
      <c r="M55" s="95">
        <v>3195.25</v>
      </c>
      <c r="N55" s="95">
        <v>3421.5</v>
      </c>
      <c r="O55" s="96">
        <v>3696.1666666666665</v>
      </c>
      <c r="P55" s="143"/>
    </row>
    <row r="56" spans="1:17" s="17" customFormat="1" ht="12" customHeight="1" x14ac:dyDescent="0.2">
      <c r="A56" s="17" t="s">
        <v>8</v>
      </c>
      <c r="B56" s="95">
        <v>29118.75</v>
      </c>
      <c r="C56" s="95">
        <v>32436</v>
      </c>
      <c r="D56" s="95">
        <v>34715.5</v>
      </c>
      <c r="E56" s="95">
        <v>36327.583333333336</v>
      </c>
      <c r="F56" s="95">
        <v>37305.166666666672</v>
      </c>
      <c r="G56" s="95">
        <v>37847.666666666657</v>
      </c>
      <c r="H56" s="95">
        <v>38013.5</v>
      </c>
      <c r="I56" s="95">
        <v>36424.25</v>
      </c>
      <c r="J56" s="95">
        <v>35356.916666666672</v>
      </c>
      <c r="K56" s="95">
        <v>35076.416666666672</v>
      </c>
      <c r="L56" s="95">
        <v>37690.583333333336</v>
      </c>
      <c r="M56" s="95">
        <v>41050.25</v>
      </c>
      <c r="N56" s="95">
        <v>44044.416666666664</v>
      </c>
      <c r="O56" s="96">
        <v>45882.416666666664</v>
      </c>
      <c r="P56" s="143"/>
    </row>
    <row r="57" spans="1:17" s="17" customFormat="1" ht="4.5" customHeight="1" x14ac:dyDescent="0.2">
      <c r="A57" s="104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6"/>
      <c r="P57" s="143"/>
    </row>
    <row r="58" spans="1:17" s="17" customFormat="1" ht="4.5" customHeight="1" x14ac:dyDescent="0.2"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6"/>
      <c r="P58" s="143"/>
    </row>
    <row r="59" spans="1:17" s="16" customFormat="1" ht="12" customHeight="1" x14ac:dyDescent="0.25">
      <c r="A59" s="13" t="s">
        <v>8</v>
      </c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8"/>
      <c r="P59" s="144"/>
    </row>
    <row r="60" spans="1:17" s="17" customFormat="1" ht="12" customHeight="1" x14ac:dyDescent="0.2">
      <c r="A60" s="17" t="s">
        <v>104</v>
      </c>
      <c r="B60" s="95">
        <v>49763.583333333336</v>
      </c>
      <c r="C60" s="95">
        <v>55575.5</v>
      </c>
      <c r="D60" s="95">
        <v>59468.833333333328</v>
      </c>
      <c r="E60" s="95">
        <v>60595.083333333328</v>
      </c>
      <c r="F60" s="95">
        <v>60100.666666666672</v>
      </c>
      <c r="G60" s="95">
        <v>59327.916666666664</v>
      </c>
      <c r="H60" s="95">
        <v>57435.333333333328</v>
      </c>
      <c r="I60" s="95">
        <v>55355.083333333328</v>
      </c>
      <c r="J60" s="95">
        <v>54686.916666666672</v>
      </c>
      <c r="K60" s="95">
        <v>53060.333333333336</v>
      </c>
      <c r="L60" s="95">
        <v>54968.666666666672</v>
      </c>
      <c r="M60" s="95">
        <v>61729.75</v>
      </c>
      <c r="N60" s="95">
        <v>66569.833333333328</v>
      </c>
      <c r="O60" s="96">
        <v>67282.083333333328</v>
      </c>
      <c r="P60" s="143"/>
    </row>
    <row r="61" spans="1:17" s="17" customFormat="1" ht="12" customHeight="1" x14ac:dyDescent="0.2">
      <c r="A61" s="17" t="s">
        <v>13</v>
      </c>
      <c r="B61" s="95">
        <v>2412.25</v>
      </c>
      <c r="C61" s="95">
        <v>2701.25</v>
      </c>
      <c r="D61" s="95">
        <v>3355.4166666666665</v>
      </c>
      <c r="E61" s="95">
        <v>4604.083333333333</v>
      </c>
      <c r="F61" s="95">
        <v>5224.083333333333</v>
      </c>
      <c r="G61" s="95">
        <v>5776.8333333333339</v>
      </c>
      <c r="H61" s="95">
        <v>6843.8333333333339</v>
      </c>
      <c r="I61" s="95">
        <v>6705.4166666666661</v>
      </c>
      <c r="J61" s="95">
        <v>5423.8333333333339</v>
      </c>
      <c r="K61" s="95">
        <v>5250.8333333333339</v>
      </c>
      <c r="L61" s="95">
        <v>6103.6666666666661</v>
      </c>
      <c r="M61" s="95">
        <v>6188</v>
      </c>
      <c r="N61" s="95">
        <v>6247.3333333333339</v>
      </c>
      <c r="O61" s="96">
        <v>6959.916666666667</v>
      </c>
      <c r="P61" s="143"/>
    </row>
    <row r="62" spans="1:17" s="17" customFormat="1" ht="12" customHeight="1" x14ac:dyDescent="0.2">
      <c r="A62" s="17" t="s">
        <v>14</v>
      </c>
      <c r="B62" s="95">
        <v>1953.8333333333335</v>
      </c>
      <c r="C62" s="95">
        <v>3690.166666666667</v>
      </c>
      <c r="D62" s="95">
        <v>4081.3333333333335</v>
      </c>
      <c r="E62" s="95">
        <v>4181</v>
      </c>
      <c r="F62" s="95">
        <v>4339.1666666666661</v>
      </c>
      <c r="G62" s="95">
        <v>3880.916666666667</v>
      </c>
      <c r="H62" s="95">
        <v>3685.166666666667</v>
      </c>
      <c r="I62" s="95">
        <v>4564.5</v>
      </c>
      <c r="J62" s="95">
        <v>6382.8333333333339</v>
      </c>
      <c r="K62" s="95">
        <v>8841</v>
      </c>
      <c r="L62" s="95">
        <v>10960.166666666666</v>
      </c>
      <c r="M62" s="95">
        <v>10741.916666666668</v>
      </c>
      <c r="N62" s="95">
        <v>11666.083333333332</v>
      </c>
      <c r="O62" s="96">
        <v>13570.666666666666</v>
      </c>
      <c r="P62" s="143"/>
    </row>
    <row r="63" spans="1:17" s="17" customFormat="1" ht="12" customHeight="1" x14ac:dyDescent="0.2">
      <c r="A63" s="17" t="s">
        <v>15</v>
      </c>
      <c r="B63" s="95">
        <v>3069.916666666667</v>
      </c>
      <c r="C63" s="95">
        <v>3711.3333333333335</v>
      </c>
      <c r="D63" s="95">
        <v>4470.666666666667</v>
      </c>
      <c r="E63" s="95">
        <v>5213.75</v>
      </c>
      <c r="F63" s="95">
        <v>6534.166666666667</v>
      </c>
      <c r="G63" s="95">
        <v>8350.0833333333339</v>
      </c>
      <c r="H63" s="95">
        <v>9215.5833333333339</v>
      </c>
      <c r="I63" s="95">
        <v>6474.8333333333339</v>
      </c>
      <c r="J63" s="95">
        <v>3546.25</v>
      </c>
      <c r="K63" s="95">
        <v>3562.333333333333</v>
      </c>
      <c r="L63" s="95">
        <v>5493.25</v>
      </c>
      <c r="M63" s="95">
        <v>5599.5833333333339</v>
      </c>
      <c r="N63" s="95">
        <v>5838.3333333333339</v>
      </c>
      <c r="O63" s="96">
        <v>6262.333333333333</v>
      </c>
      <c r="P63" s="143"/>
    </row>
    <row r="64" spans="1:17" s="17" customFormat="1" ht="12" customHeight="1" x14ac:dyDescent="0.2">
      <c r="A64" s="17" t="s">
        <v>8</v>
      </c>
      <c r="B64" s="95">
        <v>57199.583333333336</v>
      </c>
      <c r="C64" s="95">
        <v>65678.25</v>
      </c>
      <c r="D64" s="95">
        <v>71376.25</v>
      </c>
      <c r="E64" s="95">
        <v>74593.916666666657</v>
      </c>
      <c r="F64" s="95">
        <v>76198.083333333343</v>
      </c>
      <c r="G64" s="95">
        <v>77335.75</v>
      </c>
      <c r="H64" s="95">
        <v>77179.916666666657</v>
      </c>
      <c r="I64" s="95">
        <v>73099.833333333328</v>
      </c>
      <c r="J64" s="95">
        <v>70039.833333333343</v>
      </c>
      <c r="K64" s="95">
        <v>70714</v>
      </c>
      <c r="L64" s="95">
        <v>77525.75</v>
      </c>
      <c r="M64" s="95">
        <v>84259.25</v>
      </c>
      <c r="N64" s="95">
        <v>90321.583333333343</v>
      </c>
      <c r="O64" s="96">
        <v>94075</v>
      </c>
      <c r="P64" s="143"/>
    </row>
    <row r="65" spans="1:16" s="17" customFormat="1" ht="4.5" customHeight="1" x14ac:dyDescent="0.2">
      <c r="A65" s="104"/>
      <c r="B65" s="109"/>
      <c r="C65" s="109"/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10"/>
      <c r="P65" s="284"/>
    </row>
    <row r="66" spans="1:16" s="17" customFormat="1" ht="9" customHeight="1" x14ac:dyDescent="0.2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</row>
    <row r="67" spans="1:16" s="72" customFormat="1" ht="9" customHeight="1" x14ac:dyDescent="0.2">
      <c r="A67" s="72" t="s">
        <v>117</v>
      </c>
      <c r="B67" s="75"/>
    </row>
    <row r="68" spans="1:16" s="72" customFormat="1" ht="9" customHeight="1" x14ac:dyDescent="0.2">
      <c r="A68" s="184" t="s">
        <v>119</v>
      </c>
      <c r="B68" s="75"/>
      <c r="C68" s="75"/>
      <c r="D68" s="75"/>
      <c r="E68" s="75"/>
      <c r="F68" s="75"/>
      <c r="G68" s="75"/>
      <c r="H68" s="75"/>
      <c r="I68" s="75"/>
      <c r="J68" s="75"/>
      <c r="K68" s="75"/>
      <c r="L68" s="75"/>
    </row>
    <row r="69" spans="1:16" s="3" customFormat="1" ht="4.5" customHeight="1" x14ac:dyDescent="0.25">
      <c r="A69" s="40"/>
      <c r="B69" s="9"/>
    </row>
    <row r="70" spans="1:16" s="3" customFormat="1" x14ac:dyDescent="0.25">
      <c r="B70" s="9"/>
    </row>
    <row r="71" spans="1:16" s="3" customFormat="1" x14ac:dyDescent="0.25">
      <c r="B71" s="9"/>
    </row>
    <row r="72" spans="1:16" s="3" customFormat="1" x14ac:dyDescent="0.25">
      <c r="B72" s="9"/>
    </row>
    <row r="73" spans="1:16" s="3" customFormat="1" x14ac:dyDescent="0.25">
      <c r="B73" s="9"/>
    </row>
    <row r="74" spans="1:16" s="3" customFormat="1" x14ac:dyDescent="0.25">
      <c r="B74" s="9"/>
    </row>
    <row r="75" spans="1:16" s="3" customFormat="1" x14ac:dyDescent="0.25">
      <c r="B75" s="9"/>
    </row>
    <row r="76" spans="1:16" s="3" customFormat="1" x14ac:dyDescent="0.25">
      <c r="B76" s="9"/>
    </row>
    <row r="77" spans="1:16" s="3" customFormat="1" x14ac:dyDescent="0.25">
      <c r="B77" s="9"/>
    </row>
    <row r="78" spans="1:16" s="3" customFormat="1" x14ac:dyDescent="0.25">
      <c r="B78" s="9"/>
    </row>
    <row r="79" spans="1:16" s="3" customFormat="1" x14ac:dyDescent="0.25">
      <c r="B79" s="9"/>
    </row>
    <row r="80" spans="1:16" s="3" customFormat="1" x14ac:dyDescent="0.25">
      <c r="B80" s="9"/>
    </row>
    <row r="81" spans="2:2" s="3" customFormat="1" x14ac:dyDescent="0.25">
      <c r="B81" s="9"/>
    </row>
    <row r="82" spans="2:2" s="3" customFormat="1" x14ac:dyDescent="0.25">
      <c r="B82" s="9"/>
    </row>
    <row r="83" spans="2:2" s="3" customFormat="1" x14ac:dyDescent="0.25">
      <c r="B83" s="9"/>
    </row>
    <row r="84" spans="2:2" s="3" customFormat="1" x14ac:dyDescent="0.25">
      <c r="B84" s="9"/>
    </row>
    <row r="85" spans="2:2" s="3" customFormat="1" x14ac:dyDescent="0.25">
      <c r="B85" s="9"/>
    </row>
    <row r="86" spans="2:2" s="3" customFormat="1" x14ac:dyDescent="0.25">
      <c r="B86" s="9"/>
    </row>
    <row r="87" spans="2:2" s="3" customFormat="1" x14ac:dyDescent="0.25">
      <c r="B87" s="9"/>
    </row>
    <row r="88" spans="2:2" s="3" customFormat="1" x14ac:dyDescent="0.25">
      <c r="B88" s="9"/>
    </row>
    <row r="89" spans="2:2" s="3" customFormat="1" x14ac:dyDescent="0.25">
      <c r="B89" s="9"/>
    </row>
    <row r="90" spans="2:2" s="3" customFormat="1" x14ac:dyDescent="0.25">
      <c r="B90" s="9"/>
    </row>
    <row r="91" spans="2:2" s="3" customFormat="1" x14ac:dyDescent="0.25">
      <c r="B91" s="9"/>
    </row>
    <row r="92" spans="2:2" s="3" customFormat="1" x14ac:dyDescent="0.25">
      <c r="B92" s="9"/>
    </row>
    <row r="93" spans="2:2" s="3" customFormat="1" x14ac:dyDescent="0.25">
      <c r="B93" s="9"/>
    </row>
    <row r="94" spans="2:2" s="3" customFormat="1" x14ac:dyDescent="0.25">
      <c r="B94" s="9"/>
    </row>
    <row r="95" spans="2:2" s="3" customFormat="1" x14ac:dyDescent="0.25">
      <c r="B95" s="9"/>
    </row>
    <row r="96" spans="2:2" s="3" customFormat="1" x14ac:dyDescent="0.25">
      <c r="B96" s="9"/>
    </row>
    <row r="97" spans="2:2" s="3" customFormat="1" x14ac:dyDescent="0.25">
      <c r="B97" s="9"/>
    </row>
    <row r="98" spans="2:2" s="3" customFormat="1" x14ac:dyDescent="0.25">
      <c r="B98" s="9"/>
    </row>
    <row r="99" spans="2:2" s="3" customFormat="1" x14ac:dyDescent="0.25">
      <c r="B99" s="9"/>
    </row>
    <row r="100" spans="2:2" s="3" customFormat="1" x14ac:dyDescent="0.25">
      <c r="B100" s="9"/>
    </row>
    <row r="101" spans="2:2" s="3" customFormat="1" x14ac:dyDescent="0.25">
      <c r="B101" s="9"/>
    </row>
    <row r="102" spans="2:2" s="3" customFormat="1" x14ac:dyDescent="0.25">
      <c r="B102" s="9"/>
    </row>
    <row r="103" spans="2:2" s="3" customFormat="1" x14ac:dyDescent="0.25">
      <c r="B103" s="9"/>
    </row>
    <row r="104" spans="2:2" s="3" customFormat="1" x14ac:dyDescent="0.25">
      <c r="B104" s="9"/>
    </row>
    <row r="105" spans="2:2" s="3" customFormat="1" x14ac:dyDescent="0.25">
      <c r="B105" s="9"/>
    </row>
    <row r="106" spans="2:2" s="3" customFormat="1" x14ac:dyDescent="0.25">
      <c r="B106" s="9"/>
    </row>
    <row r="107" spans="2:2" s="3" customFormat="1" x14ac:dyDescent="0.25">
      <c r="B107" s="9"/>
    </row>
    <row r="108" spans="2:2" s="3" customFormat="1" x14ac:dyDescent="0.25">
      <c r="B108" s="9"/>
    </row>
    <row r="109" spans="2:2" s="3" customFormat="1" x14ac:dyDescent="0.25">
      <c r="B109" s="9"/>
    </row>
    <row r="110" spans="2:2" s="3" customFormat="1" x14ac:dyDescent="0.25">
      <c r="B110" s="9"/>
    </row>
    <row r="111" spans="2:2" s="3" customFormat="1" x14ac:dyDescent="0.25">
      <c r="B111" s="9"/>
    </row>
    <row r="112" spans="2:2" s="3" customFormat="1" x14ac:dyDescent="0.25">
      <c r="B112" s="9"/>
    </row>
    <row r="113" spans="2:2" s="3" customFormat="1" x14ac:dyDescent="0.25">
      <c r="B113" s="9"/>
    </row>
    <row r="114" spans="2:2" s="3" customFormat="1" x14ac:dyDescent="0.25">
      <c r="B114" s="9"/>
    </row>
    <row r="115" spans="2:2" s="3" customFormat="1" x14ac:dyDescent="0.25">
      <c r="B115" s="9"/>
    </row>
    <row r="116" spans="2:2" s="3" customFormat="1" x14ac:dyDescent="0.25">
      <c r="B116" s="9"/>
    </row>
    <row r="117" spans="2:2" s="3" customFormat="1" x14ac:dyDescent="0.25">
      <c r="B117" s="9"/>
    </row>
    <row r="118" spans="2:2" s="3" customFormat="1" x14ac:dyDescent="0.25">
      <c r="B118" s="9"/>
    </row>
    <row r="119" spans="2:2" s="3" customFormat="1" x14ac:dyDescent="0.25">
      <c r="B119" s="9"/>
    </row>
    <row r="120" spans="2:2" s="3" customFormat="1" x14ac:dyDescent="0.25">
      <c r="B120" s="9"/>
    </row>
    <row r="121" spans="2:2" s="3" customFormat="1" x14ac:dyDescent="0.25">
      <c r="B121" s="9"/>
    </row>
    <row r="122" spans="2:2" s="3" customFormat="1" x14ac:dyDescent="0.25">
      <c r="B122" s="9"/>
    </row>
    <row r="123" spans="2:2" s="3" customFormat="1" x14ac:dyDescent="0.25">
      <c r="B123" s="9"/>
    </row>
    <row r="124" spans="2:2" s="3" customFormat="1" x14ac:dyDescent="0.25">
      <c r="B124" s="9"/>
    </row>
    <row r="125" spans="2:2" s="3" customFormat="1" x14ac:dyDescent="0.25">
      <c r="B125" s="9"/>
    </row>
    <row r="126" spans="2:2" s="3" customFormat="1" x14ac:dyDescent="0.25">
      <c r="B126" s="9"/>
    </row>
    <row r="127" spans="2:2" s="3" customFormat="1" x14ac:dyDescent="0.25">
      <c r="B127" s="9"/>
    </row>
    <row r="128" spans="2:2" s="3" customFormat="1" x14ac:dyDescent="0.25">
      <c r="B128" s="9"/>
    </row>
    <row r="129" spans="2:2" s="3" customFormat="1" x14ac:dyDescent="0.25">
      <c r="B129" s="9"/>
    </row>
    <row r="130" spans="2:2" s="3" customFormat="1" x14ac:dyDescent="0.25">
      <c r="B130" s="9"/>
    </row>
    <row r="131" spans="2:2" s="3" customFormat="1" x14ac:dyDescent="0.25">
      <c r="B131" s="9"/>
    </row>
    <row r="132" spans="2:2" s="3" customFormat="1" x14ac:dyDescent="0.25">
      <c r="B132" s="9"/>
    </row>
    <row r="133" spans="2:2" s="3" customFormat="1" x14ac:dyDescent="0.25">
      <c r="B133" s="9"/>
    </row>
    <row r="134" spans="2:2" s="3" customFormat="1" x14ac:dyDescent="0.25">
      <c r="B134" s="9"/>
    </row>
    <row r="135" spans="2:2" s="3" customFormat="1" x14ac:dyDescent="0.25">
      <c r="B135" s="9"/>
    </row>
    <row r="136" spans="2:2" s="3" customFormat="1" x14ac:dyDescent="0.25">
      <c r="B136" s="9"/>
    </row>
    <row r="137" spans="2:2" s="3" customFormat="1" x14ac:dyDescent="0.25">
      <c r="B137" s="9"/>
    </row>
    <row r="138" spans="2:2" s="3" customFormat="1" x14ac:dyDescent="0.25">
      <c r="B138" s="9"/>
    </row>
    <row r="139" spans="2:2" s="3" customFormat="1" x14ac:dyDescent="0.25">
      <c r="B139" s="9"/>
    </row>
    <row r="140" spans="2:2" s="3" customFormat="1" x14ac:dyDescent="0.25">
      <c r="B140" s="9"/>
    </row>
    <row r="141" spans="2:2" s="3" customFormat="1" x14ac:dyDescent="0.25">
      <c r="B141" s="9"/>
    </row>
    <row r="142" spans="2:2" s="3" customFormat="1" x14ac:dyDescent="0.25">
      <c r="B142" s="9"/>
    </row>
    <row r="143" spans="2:2" s="3" customFormat="1" x14ac:dyDescent="0.25">
      <c r="B143" s="9"/>
    </row>
    <row r="144" spans="2:2" s="3" customFormat="1" x14ac:dyDescent="0.25">
      <c r="B144" s="9"/>
    </row>
    <row r="145" spans="2:2" s="3" customFormat="1" x14ac:dyDescent="0.25">
      <c r="B145" s="9"/>
    </row>
    <row r="146" spans="2:2" s="3" customFormat="1" x14ac:dyDescent="0.25">
      <c r="B146" s="9"/>
    </row>
    <row r="147" spans="2:2" s="3" customFormat="1" x14ac:dyDescent="0.25">
      <c r="B147" s="9"/>
    </row>
    <row r="148" spans="2:2" s="3" customFormat="1" x14ac:dyDescent="0.25">
      <c r="B148" s="9"/>
    </row>
    <row r="149" spans="2:2" s="3" customFormat="1" x14ac:dyDescent="0.25">
      <c r="B149" s="9"/>
    </row>
    <row r="150" spans="2:2" s="3" customFormat="1" x14ac:dyDescent="0.25">
      <c r="B150" s="9"/>
    </row>
    <row r="151" spans="2:2" s="3" customFormat="1" x14ac:dyDescent="0.25">
      <c r="B151" s="9"/>
    </row>
    <row r="152" spans="2:2" s="3" customFormat="1" x14ac:dyDescent="0.25">
      <c r="B152" s="9"/>
    </row>
    <row r="153" spans="2:2" s="3" customFormat="1" x14ac:dyDescent="0.25">
      <c r="B153" s="9"/>
    </row>
    <row r="154" spans="2:2" s="3" customFormat="1" x14ac:dyDescent="0.25">
      <c r="B154" s="9"/>
    </row>
    <row r="155" spans="2:2" s="3" customFormat="1" x14ac:dyDescent="0.25">
      <c r="B155" s="9"/>
    </row>
    <row r="156" spans="2:2" s="3" customFormat="1" x14ac:dyDescent="0.25">
      <c r="B156" s="9"/>
    </row>
    <row r="157" spans="2:2" s="3" customFormat="1" x14ac:dyDescent="0.25">
      <c r="B157" s="9"/>
    </row>
    <row r="158" spans="2:2" s="3" customFormat="1" x14ac:dyDescent="0.25">
      <c r="B158" s="9"/>
    </row>
    <row r="159" spans="2:2" s="3" customFormat="1" x14ac:dyDescent="0.25">
      <c r="B159" s="9"/>
    </row>
    <row r="160" spans="2:2" s="3" customFormat="1" x14ac:dyDescent="0.25">
      <c r="B160" s="9"/>
    </row>
    <row r="161" spans="2:2" s="3" customFormat="1" x14ac:dyDescent="0.25">
      <c r="B161" s="9"/>
    </row>
    <row r="162" spans="2:2" s="3" customFormat="1" x14ac:dyDescent="0.25">
      <c r="B162" s="9"/>
    </row>
    <row r="163" spans="2:2" s="3" customFormat="1" x14ac:dyDescent="0.25">
      <c r="B163" s="9"/>
    </row>
    <row r="164" spans="2:2" s="3" customFormat="1" x14ac:dyDescent="0.25">
      <c r="B164" s="9"/>
    </row>
    <row r="165" spans="2:2" s="3" customFormat="1" x14ac:dyDescent="0.25">
      <c r="B165" s="9"/>
    </row>
    <row r="166" spans="2:2" s="3" customFormat="1" x14ac:dyDescent="0.25">
      <c r="B166" s="9"/>
    </row>
    <row r="167" spans="2:2" s="3" customFormat="1" x14ac:dyDescent="0.25">
      <c r="B167" s="9"/>
    </row>
    <row r="168" spans="2:2" s="3" customFormat="1" x14ac:dyDescent="0.25">
      <c r="B168" s="9"/>
    </row>
    <row r="169" spans="2:2" s="3" customFormat="1" x14ac:dyDescent="0.25">
      <c r="B169" s="9"/>
    </row>
    <row r="170" spans="2:2" s="3" customFormat="1" x14ac:dyDescent="0.25">
      <c r="B170" s="9"/>
    </row>
    <row r="171" spans="2:2" s="3" customFormat="1" x14ac:dyDescent="0.25">
      <c r="B171" s="9"/>
    </row>
    <row r="172" spans="2:2" s="3" customFormat="1" x14ac:dyDescent="0.25">
      <c r="B172" s="9"/>
    </row>
    <row r="173" spans="2:2" s="3" customFormat="1" x14ac:dyDescent="0.25">
      <c r="B173" s="9"/>
    </row>
    <row r="174" spans="2:2" s="3" customFormat="1" x14ac:dyDescent="0.25">
      <c r="B174" s="9"/>
    </row>
    <row r="175" spans="2:2" s="3" customFormat="1" x14ac:dyDescent="0.25">
      <c r="B175" s="9"/>
    </row>
    <row r="176" spans="2:2" s="3" customFormat="1" x14ac:dyDescent="0.25">
      <c r="B176" s="9"/>
    </row>
    <row r="177" spans="2:2" s="3" customFormat="1" x14ac:dyDescent="0.25">
      <c r="B177" s="9"/>
    </row>
    <row r="178" spans="2:2" s="3" customFormat="1" x14ac:dyDescent="0.25">
      <c r="B178" s="9"/>
    </row>
    <row r="179" spans="2:2" s="3" customFormat="1" x14ac:dyDescent="0.25">
      <c r="B179" s="9"/>
    </row>
    <row r="180" spans="2:2" s="3" customFormat="1" x14ac:dyDescent="0.25">
      <c r="B180" s="9"/>
    </row>
    <row r="181" spans="2:2" s="3" customFormat="1" x14ac:dyDescent="0.25">
      <c r="B181" s="9"/>
    </row>
    <row r="182" spans="2:2" s="3" customFormat="1" x14ac:dyDescent="0.25">
      <c r="B182" s="9"/>
    </row>
    <row r="183" spans="2:2" s="3" customFormat="1" x14ac:dyDescent="0.25">
      <c r="B183" s="9"/>
    </row>
    <row r="184" spans="2:2" s="3" customFormat="1" x14ac:dyDescent="0.25">
      <c r="B184" s="9"/>
    </row>
    <row r="185" spans="2:2" s="3" customFormat="1" x14ac:dyDescent="0.25">
      <c r="B185" s="9"/>
    </row>
    <row r="186" spans="2:2" s="3" customFormat="1" x14ac:dyDescent="0.25">
      <c r="B186" s="9"/>
    </row>
    <row r="187" spans="2:2" s="3" customFormat="1" x14ac:dyDescent="0.25">
      <c r="B187" s="9"/>
    </row>
    <row r="188" spans="2:2" s="3" customFormat="1" x14ac:dyDescent="0.25">
      <c r="B188" s="9"/>
    </row>
    <row r="189" spans="2:2" s="3" customFormat="1" x14ac:dyDescent="0.25">
      <c r="B189" s="9"/>
    </row>
    <row r="190" spans="2:2" s="3" customFormat="1" x14ac:dyDescent="0.25">
      <c r="B190" s="9"/>
    </row>
    <row r="191" spans="2:2" s="3" customFormat="1" x14ac:dyDescent="0.25">
      <c r="B191" s="9"/>
    </row>
    <row r="192" spans="2:2" s="3" customFormat="1" x14ac:dyDescent="0.25">
      <c r="B192" s="9"/>
    </row>
    <row r="193" spans="2:2" s="3" customFormat="1" x14ac:dyDescent="0.25">
      <c r="B193" s="9"/>
    </row>
    <row r="194" spans="2:2" s="3" customFormat="1" x14ac:dyDescent="0.25">
      <c r="B194" s="9"/>
    </row>
    <row r="195" spans="2:2" s="3" customFormat="1" x14ac:dyDescent="0.25">
      <c r="B195" s="9"/>
    </row>
    <row r="196" spans="2:2" s="3" customFormat="1" x14ac:dyDescent="0.25">
      <c r="B196" s="9"/>
    </row>
    <row r="197" spans="2:2" s="3" customFormat="1" x14ac:dyDescent="0.25">
      <c r="B197" s="9"/>
    </row>
    <row r="198" spans="2:2" s="3" customFormat="1" x14ac:dyDescent="0.25">
      <c r="B198" s="9"/>
    </row>
    <row r="199" spans="2:2" s="3" customFormat="1" x14ac:dyDescent="0.25">
      <c r="B199" s="9"/>
    </row>
    <row r="200" spans="2:2" s="3" customFormat="1" x14ac:dyDescent="0.25">
      <c r="B200" s="9"/>
    </row>
    <row r="201" spans="2:2" s="3" customFormat="1" x14ac:dyDescent="0.25">
      <c r="B201" s="9"/>
    </row>
    <row r="202" spans="2:2" s="3" customFormat="1" x14ac:dyDescent="0.25">
      <c r="B202" s="9"/>
    </row>
    <row r="203" spans="2:2" s="3" customFormat="1" x14ac:dyDescent="0.25">
      <c r="B203" s="9"/>
    </row>
    <row r="204" spans="2:2" s="3" customFormat="1" x14ac:dyDescent="0.25">
      <c r="B204" s="9"/>
    </row>
    <row r="205" spans="2:2" s="3" customFormat="1" x14ac:dyDescent="0.25">
      <c r="B205" s="9"/>
    </row>
    <row r="206" spans="2:2" s="3" customFormat="1" x14ac:dyDescent="0.25">
      <c r="B206" s="9"/>
    </row>
    <row r="207" spans="2:2" s="3" customFormat="1" x14ac:dyDescent="0.25">
      <c r="B207" s="9"/>
    </row>
    <row r="208" spans="2:2" s="3" customFormat="1" x14ac:dyDescent="0.25">
      <c r="B208" s="9"/>
    </row>
    <row r="209" spans="2:2" s="3" customFormat="1" x14ac:dyDescent="0.25">
      <c r="B209" s="9"/>
    </row>
    <row r="210" spans="2:2" s="3" customFormat="1" x14ac:dyDescent="0.25">
      <c r="B210" s="9"/>
    </row>
    <row r="211" spans="2:2" s="3" customFormat="1" x14ac:dyDescent="0.25">
      <c r="B211" s="9"/>
    </row>
    <row r="212" spans="2:2" s="3" customFormat="1" x14ac:dyDescent="0.25">
      <c r="B212" s="9"/>
    </row>
    <row r="213" spans="2:2" s="3" customFormat="1" x14ac:dyDescent="0.25">
      <c r="B213" s="9"/>
    </row>
    <row r="214" spans="2:2" s="3" customFormat="1" x14ac:dyDescent="0.25">
      <c r="B214" s="9"/>
    </row>
    <row r="215" spans="2:2" s="3" customFormat="1" x14ac:dyDescent="0.25">
      <c r="B215" s="9"/>
    </row>
    <row r="216" spans="2:2" s="3" customFormat="1" x14ac:dyDescent="0.25">
      <c r="B216" s="9"/>
    </row>
    <row r="217" spans="2:2" s="3" customFormat="1" x14ac:dyDescent="0.25">
      <c r="B217" s="9"/>
    </row>
    <row r="218" spans="2:2" s="3" customFormat="1" x14ac:dyDescent="0.25">
      <c r="B218" s="9"/>
    </row>
    <row r="219" spans="2:2" s="3" customFormat="1" x14ac:dyDescent="0.25">
      <c r="B219" s="9"/>
    </row>
    <row r="220" spans="2:2" s="3" customFormat="1" x14ac:dyDescent="0.25">
      <c r="B220" s="9"/>
    </row>
    <row r="221" spans="2:2" s="3" customFormat="1" x14ac:dyDescent="0.25">
      <c r="B221" s="9"/>
    </row>
    <row r="222" spans="2:2" s="3" customFormat="1" x14ac:dyDescent="0.25">
      <c r="B222" s="9"/>
    </row>
    <row r="223" spans="2:2" s="3" customFormat="1" x14ac:dyDescent="0.25">
      <c r="B223" s="9"/>
    </row>
    <row r="224" spans="2:2" s="3" customFormat="1" x14ac:dyDescent="0.25">
      <c r="B224" s="9"/>
    </row>
    <row r="225" spans="2:2" s="3" customFormat="1" x14ac:dyDescent="0.25">
      <c r="B225" s="9"/>
    </row>
    <row r="226" spans="2:2" s="3" customFormat="1" x14ac:dyDescent="0.25">
      <c r="B226" s="9"/>
    </row>
    <row r="227" spans="2:2" s="3" customFormat="1" x14ac:dyDescent="0.25">
      <c r="B227" s="9"/>
    </row>
    <row r="228" spans="2:2" s="3" customFormat="1" x14ac:dyDescent="0.25">
      <c r="B228" s="9"/>
    </row>
    <row r="229" spans="2:2" s="3" customFormat="1" x14ac:dyDescent="0.25">
      <c r="B229" s="9"/>
    </row>
    <row r="230" spans="2:2" s="3" customFormat="1" x14ac:dyDescent="0.25">
      <c r="B230" s="9"/>
    </row>
    <row r="231" spans="2:2" s="3" customFormat="1" x14ac:dyDescent="0.25">
      <c r="B231" s="9"/>
    </row>
    <row r="232" spans="2:2" s="3" customFormat="1" x14ac:dyDescent="0.25">
      <c r="B232" s="9"/>
    </row>
    <row r="233" spans="2:2" s="3" customFormat="1" x14ac:dyDescent="0.25">
      <c r="B233" s="9"/>
    </row>
    <row r="234" spans="2:2" s="3" customFormat="1" x14ac:dyDescent="0.25">
      <c r="B234" s="9"/>
    </row>
    <row r="235" spans="2:2" s="3" customFormat="1" x14ac:dyDescent="0.25">
      <c r="B235" s="9"/>
    </row>
    <row r="236" spans="2:2" s="3" customFormat="1" x14ac:dyDescent="0.25">
      <c r="B236" s="9"/>
    </row>
    <row r="237" spans="2:2" s="3" customFormat="1" x14ac:dyDescent="0.25">
      <c r="B237" s="9"/>
    </row>
    <row r="238" spans="2:2" s="3" customFormat="1" x14ac:dyDescent="0.25">
      <c r="B238" s="9"/>
    </row>
    <row r="239" spans="2:2" s="3" customFormat="1" x14ac:dyDescent="0.25">
      <c r="B239" s="9"/>
    </row>
    <row r="240" spans="2:2" s="3" customFormat="1" x14ac:dyDescent="0.25">
      <c r="B240" s="9"/>
    </row>
    <row r="241" spans="2:2" s="3" customFormat="1" x14ac:dyDescent="0.25">
      <c r="B241" s="9"/>
    </row>
    <row r="242" spans="2:2" s="3" customFormat="1" x14ac:dyDescent="0.25">
      <c r="B242" s="9"/>
    </row>
    <row r="243" spans="2:2" s="3" customFormat="1" x14ac:dyDescent="0.25">
      <c r="B243" s="9"/>
    </row>
    <row r="244" spans="2:2" s="3" customFormat="1" x14ac:dyDescent="0.25">
      <c r="B244" s="9"/>
    </row>
    <row r="245" spans="2:2" s="3" customFormat="1" x14ac:dyDescent="0.25">
      <c r="B245" s="9"/>
    </row>
    <row r="246" spans="2:2" s="3" customFormat="1" x14ac:dyDescent="0.25">
      <c r="B246" s="9"/>
    </row>
    <row r="247" spans="2:2" s="3" customFormat="1" x14ac:dyDescent="0.25">
      <c r="B247" s="9"/>
    </row>
    <row r="248" spans="2:2" s="3" customFormat="1" x14ac:dyDescent="0.25">
      <c r="B248" s="9"/>
    </row>
    <row r="249" spans="2:2" s="3" customFormat="1" x14ac:dyDescent="0.25">
      <c r="B249" s="9"/>
    </row>
    <row r="250" spans="2:2" s="3" customFormat="1" x14ac:dyDescent="0.25">
      <c r="B250" s="9"/>
    </row>
    <row r="251" spans="2:2" s="3" customFormat="1" x14ac:dyDescent="0.25">
      <c r="B251" s="9"/>
    </row>
    <row r="252" spans="2:2" s="3" customFormat="1" x14ac:dyDescent="0.25">
      <c r="B252" s="9"/>
    </row>
    <row r="253" spans="2:2" s="3" customFormat="1" x14ac:dyDescent="0.25">
      <c r="B253" s="9"/>
    </row>
    <row r="254" spans="2:2" s="3" customFormat="1" x14ac:dyDescent="0.25">
      <c r="B254" s="9"/>
    </row>
    <row r="255" spans="2:2" s="3" customFormat="1" x14ac:dyDescent="0.25">
      <c r="B255" s="9"/>
    </row>
    <row r="256" spans="2:2" s="3" customFormat="1" x14ac:dyDescent="0.25">
      <c r="B256" s="9"/>
    </row>
    <row r="257" spans="2:2" s="3" customFormat="1" x14ac:dyDescent="0.25">
      <c r="B257" s="9"/>
    </row>
    <row r="258" spans="2:2" s="3" customFormat="1" x14ac:dyDescent="0.25">
      <c r="B258" s="9"/>
    </row>
    <row r="259" spans="2:2" s="3" customFormat="1" x14ac:dyDescent="0.25">
      <c r="B259" s="9"/>
    </row>
    <row r="260" spans="2:2" s="3" customFormat="1" x14ac:dyDescent="0.25">
      <c r="B260" s="9"/>
    </row>
    <row r="261" spans="2:2" s="3" customFormat="1" x14ac:dyDescent="0.25">
      <c r="B261" s="9"/>
    </row>
    <row r="262" spans="2:2" s="3" customFormat="1" x14ac:dyDescent="0.25">
      <c r="B262" s="9"/>
    </row>
    <row r="263" spans="2:2" s="3" customFormat="1" x14ac:dyDescent="0.25">
      <c r="B263" s="9"/>
    </row>
    <row r="264" spans="2:2" s="3" customFormat="1" x14ac:dyDescent="0.25">
      <c r="B264" s="9"/>
    </row>
    <row r="265" spans="2:2" s="3" customFormat="1" x14ac:dyDescent="0.25">
      <c r="B265" s="9"/>
    </row>
    <row r="266" spans="2:2" s="3" customFormat="1" x14ac:dyDescent="0.25">
      <c r="B266" s="9"/>
    </row>
    <row r="267" spans="2:2" s="3" customFormat="1" x14ac:dyDescent="0.25">
      <c r="B267" s="9"/>
    </row>
    <row r="268" spans="2:2" s="3" customFormat="1" x14ac:dyDescent="0.25">
      <c r="B268" s="9"/>
    </row>
    <row r="269" spans="2:2" s="3" customFormat="1" x14ac:dyDescent="0.25">
      <c r="B269" s="9"/>
    </row>
    <row r="270" spans="2:2" s="3" customFormat="1" x14ac:dyDescent="0.25">
      <c r="B270" s="9"/>
    </row>
    <row r="271" spans="2:2" s="3" customFormat="1" x14ac:dyDescent="0.25">
      <c r="B271" s="9"/>
    </row>
    <row r="272" spans="2:2" s="3" customFormat="1" x14ac:dyDescent="0.25">
      <c r="B272" s="9"/>
    </row>
    <row r="273" spans="2:2" s="3" customFormat="1" x14ac:dyDescent="0.25">
      <c r="B273" s="9"/>
    </row>
    <row r="274" spans="2:2" s="3" customFormat="1" x14ac:dyDescent="0.25">
      <c r="B274" s="9"/>
    </row>
    <row r="275" spans="2:2" s="3" customFormat="1" x14ac:dyDescent="0.25">
      <c r="B275" s="9"/>
    </row>
    <row r="276" spans="2:2" s="3" customFormat="1" x14ac:dyDescent="0.25">
      <c r="B276" s="9"/>
    </row>
    <row r="277" spans="2:2" s="3" customFormat="1" x14ac:dyDescent="0.25">
      <c r="B277" s="9"/>
    </row>
    <row r="278" spans="2:2" s="3" customFormat="1" x14ac:dyDescent="0.25">
      <c r="B278" s="9"/>
    </row>
    <row r="279" spans="2:2" s="3" customFormat="1" x14ac:dyDescent="0.25">
      <c r="B279" s="9"/>
    </row>
    <row r="280" spans="2:2" s="3" customFormat="1" x14ac:dyDescent="0.25">
      <c r="B280" s="9"/>
    </row>
    <row r="281" spans="2:2" s="3" customFormat="1" x14ac:dyDescent="0.25">
      <c r="B281" s="9"/>
    </row>
    <row r="282" spans="2:2" s="3" customFormat="1" x14ac:dyDescent="0.25">
      <c r="B282" s="9"/>
    </row>
    <row r="283" spans="2:2" s="3" customFormat="1" x14ac:dyDescent="0.25">
      <c r="B283" s="9"/>
    </row>
    <row r="284" spans="2:2" s="3" customFormat="1" x14ac:dyDescent="0.25">
      <c r="B284" s="9"/>
    </row>
    <row r="285" spans="2:2" s="3" customFormat="1" x14ac:dyDescent="0.25">
      <c r="B285" s="9"/>
    </row>
    <row r="286" spans="2:2" s="3" customFormat="1" x14ac:dyDescent="0.25">
      <c r="B286" s="9"/>
    </row>
    <row r="287" spans="2:2" s="3" customFormat="1" x14ac:dyDescent="0.25">
      <c r="B287" s="9"/>
    </row>
    <row r="288" spans="2:2" s="3" customFormat="1" x14ac:dyDescent="0.25">
      <c r="B288" s="9"/>
    </row>
    <row r="289" spans="2:2" s="3" customFormat="1" x14ac:dyDescent="0.25">
      <c r="B289" s="9"/>
    </row>
    <row r="290" spans="2:2" s="3" customFormat="1" x14ac:dyDescent="0.25">
      <c r="B290" s="9"/>
    </row>
    <row r="291" spans="2:2" s="3" customFormat="1" x14ac:dyDescent="0.25">
      <c r="B291" s="9"/>
    </row>
    <row r="292" spans="2:2" s="3" customFormat="1" x14ac:dyDescent="0.25">
      <c r="B292" s="9"/>
    </row>
    <row r="293" spans="2:2" s="3" customFormat="1" x14ac:dyDescent="0.25">
      <c r="B293" s="9"/>
    </row>
    <row r="294" spans="2:2" s="3" customFormat="1" x14ac:dyDescent="0.25">
      <c r="B294" s="9"/>
    </row>
    <row r="295" spans="2:2" s="3" customFormat="1" x14ac:dyDescent="0.25">
      <c r="B295" s="9"/>
    </row>
    <row r="296" spans="2:2" s="3" customFormat="1" x14ac:dyDescent="0.25">
      <c r="B296" s="9"/>
    </row>
    <row r="297" spans="2:2" s="3" customFormat="1" x14ac:dyDescent="0.25">
      <c r="B297" s="9"/>
    </row>
    <row r="298" spans="2:2" s="3" customFormat="1" x14ac:dyDescent="0.25">
      <c r="B298" s="9"/>
    </row>
    <row r="299" spans="2:2" s="3" customFormat="1" x14ac:dyDescent="0.25">
      <c r="B299" s="9"/>
    </row>
    <row r="300" spans="2:2" s="3" customFormat="1" x14ac:dyDescent="0.25">
      <c r="B300" s="9"/>
    </row>
    <row r="301" spans="2:2" s="3" customFormat="1" x14ac:dyDescent="0.25">
      <c r="B301" s="9"/>
    </row>
    <row r="302" spans="2:2" s="3" customFormat="1" x14ac:dyDescent="0.25">
      <c r="B302" s="9"/>
    </row>
    <row r="303" spans="2:2" s="3" customFormat="1" x14ac:dyDescent="0.25">
      <c r="B303" s="9"/>
    </row>
    <row r="304" spans="2:2" s="3" customFormat="1" x14ac:dyDescent="0.25">
      <c r="B304" s="9"/>
    </row>
    <row r="305" spans="2:2" s="3" customFormat="1" x14ac:dyDescent="0.25">
      <c r="B305" s="9"/>
    </row>
    <row r="306" spans="2:2" s="3" customFormat="1" x14ac:dyDescent="0.25">
      <c r="B306" s="9"/>
    </row>
    <row r="307" spans="2:2" s="3" customFormat="1" x14ac:dyDescent="0.25">
      <c r="B307" s="9"/>
    </row>
    <row r="308" spans="2:2" s="3" customFormat="1" x14ac:dyDescent="0.25">
      <c r="B308" s="9"/>
    </row>
    <row r="309" spans="2:2" s="3" customFormat="1" x14ac:dyDescent="0.25">
      <c r="B309" s="9"/>
    </row>
    <row r="310" spans="2:2" s="3" customFormat="1" x14ac:dyDescent="0.25">
      <c r="B310" s="9"/>
    </row>
    <row r="311" spans="2:2" s="3" customFormat="1" x14ac:dyDescent="0.25">
      <c r="B311" s="9"/>
    </row>
    <row r="312" spans="2:2" s="3" customFormat="1" x14ac:dyDescent="0.25">
      <c r="B312" s="9"/>
    </row>
    <row r="313" spans="2:2" s="3" customFormat="1" x14ac:dyDescent="0.25">
      <c r="B313" s="9"/>
    </row>
    <row r="314" spans="2:2" s="3" customFormat="1" x14ac:dyDescent="0.25">
      <c r="B314" s="9"/>
    </row>
    <row r="315" spans="2:2" s="3" customFormat="1" x14ac:dyDescent="0.25">
      <c r="B315" s="9"/>
    </row>
    <row r="316" spans="2:2" s="3" customFormat="1" x14ac:dyDescent="0.25">
      <c r="B316" s="9"/>
    </row>
  </sheetData>
  <phoneticPr fontId="5" type="noConversion"/>
  <hyperlinks>
    <hyperlink ref="T1" location="'C'!A1" display="Terug naar inhoud" xr:uid="{42CC35E8-9243-406C-B155-24C687328A4E}"/>
  </hyperlinks>
  <pageMargins left="0.59055118110236227" right="0.59055118110236227" top="0.78740157480314965" bottom="0.78740157480314965" header="0.51181102362204722" footer="0.39370078740157483"/>
  <pageSetup paperSize="9" scale="79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36" max="1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1"/>
  <sheetViews>
    <sheetView showGridLines="0" zoomScaleNormal="100" workbookViewId="0"/>
  </sheetViews>
  <sheetFormatPr baseColWidth="10" defaultColWidth="9.109375" defaultRowHeight="13.2" x14ac:dyDescent="0.25"/>
  <cols>
    <col min="1" max="1" width="24.5546875" style="2" customWidth="1"/>
    <col min="2" max="16" width="8.109375" style="2" customWidth="1"/>
    <col min="17" max="16384" width="9.109375" style="2"/>
  </cols>
  <sheetData>
    <row r="1" spans="1:19" ht="24" customHeight="1" x14ac:dyDescent="0.4">
      <c r="A1" s="4" t="s">
        <v>0</v>
      </c>
      <c r="N1" s="17"/>
      <c r="P1" s="219"/>
      <c r="S1" s="219" t="s">
        <v>71</v>
      </c>
    </row>
    <row r="2" spans="1:19" ht="4.5" customHeight="1" x14ac:dyDescent="0.3">
      <c r="A2" s="6"/>
    </row>
    <row r="3" spans="1:19" ht="15.75" customHeight="1" x14ac:dyDescent="0.3">
      <c r="A3" s="7" t="s">
        <v>91</v>
      </c>
    </row>
    <row r="4" spans="1:19" ht="4.5" customHeight="1" x14ac:dyDescent="0.3">
      <c r="A4" s="7"/>
    </row>
    <row r="5" spans="1:19" x14ac:dyDescent="0.25">
      <c r="B5" s="39" t="s">
        <v>93</v>
      </c>
    </row>
    <row r="6" spans="1:19" ht="4.5" customHeight="1" x14ac:dyDescent="0.25">
      <c r="B6" s="39"/>
    </row>
    <row r="7" spans="1:19" ht="19.5" customHeight="1" x14ac:dyDescent="0.25">
      <c r="A7" s="56" t="s">
        <v>156</v>
      </c>
      <c r="B7" s="57"/>
      <c r="C7" s="57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</row>
    <row r="8" spans="1:19" s="8" customFormat="1" ht="4.5" customHeight="1" x14ac:dyDescent="0.25"/>
    <row r="9" spans="1:19" s="8" customFormat="1" ht="4.5" customHeight="1" x14ac:dyDescent="0.25">
      <c r="A9" s="86"/>
      <c r="B9" s="89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404"/>
      <c r="S9" s="404"/>
    </row>
    <row r="10" spans="1:19" s="13" customFormat="1" ht="12" x14ac:dyDescent="0.25">
      <c r="A10" s="11" t="s">
        <v>4</v>
      </c>
      <c r="B10" s="97">
        <v>2007</v>
      </c>
      <c r="C10" s="97">
        <v>2008</v>
      </c>
      <c r="D10" s="114">
        <v>2009</v>
      </c>
      <c r="E10" s="114">
        <v>2010</v>
      </c>
      <c r="F10" s="114">
        <v>2011</v>
      </c>
      <c r="G10" s="114">
        <v>2012</v>
      </c>
      <c r="H10" s="114">
        <v>2013</v>
      </c>
      <c r="I10" s="114">
        <v>2014</v>
      </c>
      <c r="J10" s="114">
        <v>2015</v>
      </c>
      <c r="K10" s="114">
        <v>2016</v>
      </c>
      <c r="L10" s="114">
        <v>2017</v>
      </c>
      <c r="M10" s="114">
        <v>2018</v>
      </c>
      <c r="N10" s="114">
        <v>2019</v>
      </c>
      <c r="O10" s="114">
        <v>2020</v>
      </c>
      <c r="P10" s="114">
        <v>2021</v>
      </c>
      <c r="Q10" s="114">
        <v>2022</v>
      </c>
      <c r="R10" s="114">
        <v>2023</v>
      </c>
      <c r="S10" s="114">
        <v>2024</v>
      </c>
    </row>
    <row r="11" spans="1:19" s="13" customFormat="1" ht="4.5" customHeight="1" x14ac:dyDescent="0.25">
      <c r="A11" s="88"/>
      <c r="B11" s="91"/>
      <c r="C11" s="91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388"/>
      <c r="R11" s="405"/>
      <c r="S11" s="405"/>
    </row>
    <row r="12" spans="1:19" ht="4.5" customHeight="1" x14ac:dyDescent="0.25">
      <c r="B12" s="92"/>
      <c r="C12" s="92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</row>
    <row r="13" spans="1:19" s="17" customFormat="1" ht="12" customHeight="1" x14ac:dyDescent="0.25">
      <c r="A13" s="13" t="s">
        <v>8</v>
      </c>
      <c r="B13" s="95">
        <v>93671.333333333343</v>
      </c>
      <c r="C13" s="95">
        <v>92114.166666666672</v>
      </c>
      <c r="D13" s="96">
        <v>99376.583333333328</v>
      </c>
      <c r="E13" s="96">
        <v>106389.91666666667</v>
      </c>
      <c r="F13" s="96">
        <v>106505.75</v>
      </c>
      <c r="G13" s="96">
        <v>107853.83333333333</v>
      </c>
      <c r="H13" s="96">
        <v>109429</v>
      </c>
      <c r="I13" s="96">
        <v>110336.00000000199</v>
      </c>
      <c r="J13" s="96">
        <v>103212.33333333333</v>
      </c>
      <c r="K13" s="96">
        <v>97819.666666668199</v>
      </c>
      <c r="L13" s="96">
        <v>93391.50059235841</v>
      </c>
      <c r="M13" s="96">
        <v>90202.75</v>
      </c>
      <c r="N13" s="96">
        <v>88046.916666666744</v>
      </c>
      <c r="O13" s="96">
        <v>88802.66666666689</v>
      </c>
      <c r="P13" s="96">
        <v>88780.083333333634</v>
      </c>
      <c r="Q13" s="96">
        <v>86250</v>
      </c>
      <c r="R13" s="96">
        <v>88979</v>
      </c>
      <c r="S13" s="96">
        <v>91628</v>
      </c>
    </row>
    <row r="14" spans="1:19" s="17" customFormat="1" ht="4.5" customHeight="1" x14ac:dyDescent="0.25">
      <c r="A14" s="116"/>
      <c r="B14" s="109"/>
      <c r="C14" s="109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391"/>
      <c r="R14" s="413"/>
      <c r="S14" s="424"/>
    </row>
    <row r="15" spans="1:19" s="17" customFormat="1" ht="4.5" customHeight="1" x14ac:dyDescent="0.25">
      <c r="A15" s="13"/>
      <c r="B15" s="117"/>
      <c r="C15" s="117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</row>
    <row r="16" spans="1:19" s="17" customFormat="1" ht="12" customHeight="1" x14ac:dyDescent="0.25">
      <c r="A16" s="13" t="s">
        <v>6</v>
      </c>
      <c r="B16" s="119">
        <v>51.025215825546056</v>
      </c>
      <c r="C16" s="119">
        <v>51.284278177041486</v>
      </c>
      <c r="D16" s="120">
        <v>52.275058091317625</v>
      </c>
      <c r="E16" s="120">
        <v>52.934841099446295</v>
      </c>
      <c r="F16" s="120">
        <v>52.853875651471085</v>
      </c>
      <c r="G16" s="120">
        <v>52.884150308364873</v>
      </c>
      <c r="H16" s="120">
        <v>52.947877923890928</v>
      </c>
      <c r="I16" s="120">
        <v>52.8849000628406</v>
      </c>
      <c r="J16" s="120">
        <v>52.9</v>
      </c>
      <c r="K16" s="120">
        <v>52.6</v>
      </c>
      <c r="L16" s="120">
        <v>52.492821440779835</v>
      </c>
      <c r="M16" s="120">
        <v>52.120824106434398</v>
      </c>
      <c r="N16" s="120">
        <v>51.797952417413583</v>
      </c>
      <c r="O16" s="120">
        <v>52.7</v>
      </c>
      <c r="P16" s="120">
        <v>52.3</v>
      </c>
      <c r="Q16" s="120">
        <f>44574/Q13*100</f>
        <v>51.680000000000007</v>
      </c>
      <c r="R16" s="120">
        <v>51.532384045673695</v>
      </c>
      <c r="S16" s="120">
        <v>51.597764875365606</v>
      </c>
    </row>
    <row r="17" spans="1:19" s="17" customFormat="1" ht="12" customHeight="1" x14ac:dyDescent="0.25">
      <c r="A17" s="13" t="s">
        <v>7</v>
      </c>
      <c r="B17" s="119">
        <v>48.975495882767397</v>
      </c>
      <c r="C17" s="119">
        <v>48.715721822958507</v>
      </c>
      <c r="D17" s="120">
        <v>47.724941908682375</v>
      </c>
      <c r="E17" s="120">
        <v>47.065158900553698</v>
      </c>
      <c r="F17" s="120">
        <v>47.146124348528915</v>
      </c>
      <c r="G17" s="120">
        <v>47.115849691635134</v>
      </c>
      <c r="H17" s="120">
        <v>47.052198228987727</v>
      </c>
      <c r="I17" s="120">
        <v>47.115099937159393</v>
      </c>
      <c r="J17" s="120">
        <v>47.1</v>
      </c>
      <c r="K17" s="120">
        <v>47.4</v>
      </c>
      <c r="L17" s="120">
        <v>47.507178559220165</v>
      </c>
      <c r="M17" s="120">
        <v>47.879175893565602</v>
      </c>
      <c r="N17" s="120">
        <v>48.202047582586033</v>
      </c>
      <c r="O17" s="120">
        <v>47.3</v>
      </c>
      <c r="P17" s="120">
        <v>47.7</v>
      </c>
      <c r="Q17" s="120">
        <f>41675/Q13*100</f>
        <v>48.318840579710141</v>
      </c>
      <c r="R17" s="120">
        <v>48.467615954326305</v>
      </c>
      <c r="S17" s="120">
        <v>48.402235124634387</v>
      </c>
    </row>
    <row r="18" spans="1:19" s="17" customFormat="1" ht="4.5" customHeight="1" x14ac:dyDescent="0.25">
      <c r="A18" s="116"/>
      <c r="B18" s="285"/>
      <c r="C18" s="285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392"/>
      <c r="R18" s="414"/>
      <c r="S18" s="425"/>
    </row>
    <row r="19" spans="1:19" s="17" customFormat="1" ht="4.5" customHeight="1" x14ac:dyDescent="0.25">
      <c r="A19" s="13"/>
      <c r="B19" s="119"/>
      <c r="C19" s="119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</row>
    <row r="20" spans="1:19" s="17" customFormat="1" ht="12" customHeight="1" x14ac:dyDescent="0.25">
      <c r="A20" s="13" t="s">
        <v>16</v>
      </c>
      <c r="B20" s="119">
        <v>16.082116905207567</v>
      </c>
      <c r="C20" s="119">
        <v>15.614347439042925</v>
      </c>
      <c r="D20" s="120">
        <v>15.566376720203202</v>
      </c>
      <c r="E20" s="120">
        <v>15.113352690848677</v>
      </c>
      <c r="F20" s="120">
        <v>13.962626430967342</v>
      </c>
      <c r="G20" s="120">
        <v>13.685728988152199</v>
      </c>
      <c r="H20" s="120">
        <v>13.225764936043054</v>
      </c>
      <c r="I20" s="120">
        <v>12.17364837103613</v>
      </c>
      <c r="J20" s="120">
        <v>11.3</v>
      </c>
      <c r="K20" s="120">
        <v>10.9</v>
      </c>
      <c r="L20" s="120">
        <v>10.6</v>
      </c>
      <c r="M20" s="120">
        <v>9.9516552063729371</v>
      </c>
      <c r="N20" s="120">
        <v>9.6302823400023794</v>
      </c>
      <c r="O20" s="120">
        <v>10.3</v>
      </c>
      <c r="P20" s="120">
        <v>10</v>
      </c>
      <c r="Q20" s="120">
        <v>10.1</v>
      </c>
      <c r="R20" s="120">
        <v>10.69802987221704</v>
      </c>
      <c r="S20" s="120">
        <v>11.13415113284149</v>
      </c>
    </row>
    <row r="21" spans="1:19" s="17" customFormat="1" ht="12" customHeight="1" x14ac:dyDescent="0.25">
      <c r="A21" s="13" t="s">
        <v>107</v>
      </c>
      <c r="B21" s="119">
        <v>59.277117866013796</v>
      </c>
      <c r="C21" s="119">
        <v>58.491380246216643</v>
      </c>
      <c r="D21" s="120">
        <v>58.039242980614993</v>
      </c>
      <c r="E21" s="120">
        <v>57.563882542126876</v>
      </c>
      <c r="F21" s="120">
        <v>57.465676735763097</v>
      </c>
      <c r="G21" s="120">
        <v>57.097723307624669</v>
      </c>
      <c r="H21" s="120">
        <v>57.076234303951793</v>
      </c>
      <c r="I21" s="120">
        <v>56.755803485111123</v>
      </c>
      <c r="J21" s="120">
        <v>55.4</v>
      </c>
      <c r="K21" s="120">
        <v>54.6</v>
      </c>
      <c r="L21" s="120">
        <v>53.7</v>
      </c>
      <c r="M21" s="120">
        <v>64.173671719173726</v>
      </c>
      <c r="N21" s="120">
        <v>51.966612497314358</v>
      </c>
      <c r="O21" s="120">
        <v>51.8</v>
      </c>
      <c r="P21" s="120">
        <v>51.7</v>
      </c>
      <c r="Q21" s="120">
        <v>62.4</v>
      </c>
      <c r="R21" s="120">
        <v>62.813697614043761</v>
      </c>
      <c r="S21" s="120">
        <v>52.999083249661673</v>
      </c>
    </row>
    <row r="22" spans="1:19" s="17" customFormat="1" ht="12" customHeight="1" x14ac:dyDescent="0.25">
      <c r="A22" s="13" t="s">
        <v>75</v>
      </c>
      <c r="B22" s="119">
        <v>24.640765228778637</v>
      </c>
      <c r="C22" s="119">
        <v>25.894453249958389</v>
      </c>
      <c r="D22" s="120">
        <v>26.394380299181812</v>
      </c>
      <c r="E22" s="120">
        <v>27.322764767024449</v>
      </c>
      <c r="F22" s="120">
        <v>28.571696833269566</v>
      </c>
      <c r="G22" s="120">
        <v>29.216547704223149</v>
      </c>
      <c r="H22" s="120">
        <v>29.698000760005151</v>
      </c>
      <c r="I22" s="120">
        <v>31.070548143850946</v>
      </c>
      <c r="J22" s="120">
        <v>33.200000000000003</v>
      </c>
      <c r="K22" s="120">
        <v>34.5</v>
      </c>
      <c r="L22" s="120">
        <v>35.9</v>
      </c>
      <c r="M22" s="120">
        <v>25.874673074453341</v>
      </c>
      <c r="N22" s="120">
        <v>38.40338910221157</v>
      </c>
      <c r="O22" s="120">
        <v>37.9</v>
      </c>
      <c r="P22" s="120">
        <v>38.299999999999997</v>
      </c>
      <c r="Q22" s="120">
        <v>27.6</v>
      </c>
      <c r="R22" s="120">
        <v>26.488272513739197</v>
      </c>
      <c r="S22" s="120">
        <v>35.865674248046446</v>
      </c>
    </row>
    <row r="23" spans="1:19" s="17" customFormat="1" ht="4.5" customHeight="1" x14ac:dyDescent="0.25">
      <c r="A23" s="116"/>
      <c r="B23" s="285"/>
      <c r="C23" s="285"/>
      <c r="D23" s="286"/>
      <c r="E23" s="286"/>
      <c r="F23" s="286"/>
      <c r="G23" s="286"/>
      <c r="H23" s="286"/>
      <c r="I23" s="286"/>
      <c r="J23" s="286"/>
      <c r="K23" s="286"/>
      <c r="L23" s="286"/>
      <c r="M23" s="286"/>
      <c r="N23" s="286"/>
      <c r="O23" s="286"/>
      <c r="P23" s="286"/>
      <c r="Q23" s="392"/>
      <c r="R23" s="414"/>
      <c r="S23" s="425"/>
    </row>
    <row r="24" spans="1:19" s="17" customFormat="1" ht="4.5" customHeight="1" x14ac:dyDescent="0.25">
      <c r="A24" s="13"/>
      <c r="B24" s="119"/>
      <c r="C24" s="119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</row>
    <row r="25" spans="1:19" s="42" customFormat="1" ht="12" x14ac:dyDescent="0.2">
      <c r="A25" s="121" t="s">
        <v>105</v>
      </c>
      <c r="B25" s="119">
        <v>33.773228380080702</v>
      </c>
      <c r="C25" s="119">
        <v>32.830726363118231</v>
      </c>
      <c r="D25" s="120">
        <v>31.825404878245124</v>
      </c>
      <c r="E25" s="120">
        <v>30.497094414492608</v>
      </c>
      <c r="F25" s="120">
        <v>29.178784557015312</v>
      </c>
      <c r="G25" s="120">
        <v>28.277390851507363</v>
      </c>
      <c r="H25" s="120">
        <v>27.019269724356924</v>
      </c>
      <c r="I25" s="120">
        <v>25.444853296595959</v>
      </c>
      <c r="J25" s="120">
        <v>24</v>
      </c>
      <c r="K25" s="120">
        <v>23.3</v>
      </c>
      <c r="L25" s="120">
        <v>23.003164092219539</v>
      </c>
      <c r="M25" s="120">
        <v>22.506981956388913</v>
      </c>
      <c r="N25" s="120">
        <v>21.659853695425589</v>
      </c>
      <c r="O25" s="120">
        <v>21.1</v>
      </c>
      <c r="P25" s="120">
        <v>20.3</v>
      </c>
      <c r="Q25" s="120">
        <v>19.402898550724636</v>
      </c>
      <c r="R25" s="120">
        <v>18.351521145438813</v>
      </c>
      <c r="S25" s="120">
        <v>17.361505216745972</v>
      </c>
    </row>
    <row r="26" spans="1:19" s="17" customFormat="1" ht="12" customHeight="1" x14ac:dyDescent="0.25">
      <c r="A26" s="13" t="s">
        <v>88</v>
      </c>
      <c r="B26" s="119">
        <v>21.781566042972951</v>
      </c>
      <c r="C26" s="119">
        <v>21.89972588364077</v>
      </c>
      <c r="D26" s="120">
        <v>21.52896515694928</v>
      </c>
      <c r="E26" s="120">
        <v>21.134678333394692</v>
      </c>
      <c r="F26" s="120">
        <v>20.494746371283554</v>
      </c>
      <c r="G26" s="120">
        <v>20.302245477289478</v>
      </c>
      <c r="H26" s="120">
        <v>20.671470390237921</v>
      </c>
      <c r="I26" s="120">
        <v>20.581904364849159</v>
      </c>
      <c r="J26" s="120">
        <v>19.8</v>
      </c>
      <c r="K26" s="120">
        <v>19.899999999999999</v>
      </c>
      <c r="L26" s="120">
        <v>20.183046648817456</v>
      </c>
      <c r="M26" s="120">
        <v>20.508336312732514</v>
      </c>
      <c r="N26" s="120">
        <v>20.772542669012662</v>
      </c>
      <c r="O26" s="120">
        <v>21.7</v>
      </c>
      <c r="P26" s="120">
        <v>21.5</v>
      </c>
      <c r="Q26" s="120">
        <v>21.045797101449278</v>
      </c>
      <c r="R26" s="120">
        <v>20.702637701030579</v>
      </c>
      <c r="S26" s="120">
        <v>20.758938315798662</v>
      </c>
    </row>
    <row r="27" spans="1:19" s="17" customFormat="1" ht="12" customHeight="1" x14ac:dyDescent="0.25">
      <c r="A27" s="13" t="s">
        <v>18</v>
      </c>
      <c r="B27" s="119">
        <v>8.1629385012846321</v>
      </c>
      <c r="C27" s="119">
        <v>8.0961126138758956</v>
      </c>
      <c r="D27" s="120">
        <v>8.2819644802305046</v>
      </c>
      <c r="E27" s="120">
        <v>8.3815117190773893</v>
      </c>
      <c r="F27" s="120">
        <v>8.2081640349621203</v>
      </c>
      <c r="G27" s="120">
        <v>8.079298680467236</v>
      </c>
      <c r="H27" s="120">
        <v>8.3040144751391018</v>
      </c>
      <c r="I27" s="120">
        <v>8.4617290216549446</v>
      </c>
      <c r="J27" s="120">
        <v>8.5</v>
      </c>
      <c r="K27" s="120">
        <v>8.4</v>
      </c>
      <c r="L27" s="120">
        <v>8.3880760087375652</v>
      </c>
      <c r="M27" s="120">
        <v>8.6638156818943042</v>
      </c>
      <c r="N27" s="120">
        <v>7.3957728975933845</v>
      </c>
      <c r="O27" s="287" t="s">
        <v>138</v>
      </c>
      <c r="P27" s="287">
        <v>8.1</v>
      </c>
      <c r="Q27" s="287">
        <v>7.9026086956521731</v>
      </c>
      <c r="R27" s="120">
        <v>8.8537744861147019</v>
      </c>
      <c r="S27" s="120">
        <v>7.9146112542017724</v>
      </c>
    </row>
    <row r="28" spans="1:19" s="17" customFormat="1" ht="12" customHeight="1" x14ac:dyDescent="0.25">
      <c r="A28" s="13" t="s">
        <v>19</v>
      </c>
      <c r="B28" s="119">
        <v>4.6920260200559394</v>
      </c>
      <c r="C28" s="119">
        <v>4.6518360368021563</v>
      </c>
      <c r="D28" s="120">
        <v>4.8177010177615625</v>
      </c>
      <c r="E28" s="120">
        <v>4.9371846799391239</v>
      </c>
      <c r="F28" s="120">
        <v>4.8750889036507417</v>
      </c>
      <c r="G28" s="120">
        <v>4.859508934159348</v>
      </c>
      <c r="H28" s="120">
        <v>5.1681150944143823</v>
      </c>
      <c r="I28" s="120">
        <v>5.3314421403711929</v>
      </c>
      <c r="J28" s="120">
        <v>5.4</v>
      </c>
      <c r="K28" s="120">
        <v>5.4</v>
      </c>
      <c r="L28" s="120">
        <v>5.3044620503807787</v>
      </c>
      <c r="M28" s="120">
        <v>5.4183492188430762</v>
      </c>
      <c r="N28" s="120">
        <v>8.2005521677363049</v>
      </c>
      <c r="O28" s="287" t="s">
        <v>139</v>
      </c>
      <c r="P28" s="287">
        <v>9.3000000000000007</v>
      </c>
      <c r="Q28" s="287">
        <v>9.2939130434782609</v>
      </c>
      <c r="R28" s="287">
        <v>9.607885006574584</v>
      </c>
      <c r="S28" s="120">
        <v>10.280700222639368</v>
      </c>
    </row>
    <row r="29" spans="1:19" s="17" customFormat="1" ht="12" customHeight="1" x14ac:dyDescent="0.25">
      <c r="A29" s="13" t="s">
        <v>118</v>
      </c>
      <c r="B29" s="119">
        <v>31.590241055605766</v>
      </c>
      <c r="C29" s="119">
        <v>32.521599102562945</v>
      </c>
      <c r="D29" s="120">
        <v>33.54596446681353</v>
      </c>
      <c r="E29" s="120">
        <v>35.049530853096201</v>
      </c>
      <c r="F29" s="120">
        <v>37.243216133088275</v>
      </c>
      <c r="G29" s="120">
        <v>38.481556056576572</v>
      </c>
      <c r="H29" s="120">
        <v>38.837206468729221</v>
      </c>
      <c r="I29" s="120">
        <v>40.18007117652455</v>
      </c>
      <c r="J29" s="120">
        <v>42.3</v>
      </c>
      <c r="K29" s="120">
        <v>43</v>
      </c>
      <c r="L29" s="120">
        <v>43.121251199844664</v>
      </c>
      <c r="M29" s="120">
        <v>42.902516830140627</v>
      </c>
      <c r="N29" s="120">
        <v>41.971278570232059</v>
      </c>
      <c r="O29" s="120">
        <v>39.5</v>
      </c>
      <c r="P29" s="120">
        <v>40.9</v>
      </c>
      <c r="Q29" s="120">
        <v>42.35478260869565</v>
      </c>
      <c r="R29" s="120">
        <v>43.529372099034603</v>
      </c>
      <c r="S29" s="120">
        <v>43.683153621163832</v>
      </c>
    </row>
    <row r="30" spans="1:19" s="17" customFormat="1" ht="4.5" customHeight="1" x14ac:dyDescent="0.25">
      <c r="A30" s="116"/>
      <c r="B30" s="285"/>
      <c r="C30" s="285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392"/>
      <c r="R30" s="414"/>
      <c r="S30" s="425"/>
    </row>
    <row r="31" spans="1:19" s="17" customFormat="1" ht="4.5" customHeight="1" x14ac:dyDescent="0.25">
      <c r="A31" s="13"/>
      <c r="B31" s="119"/>
      <c r="C31" s="119"/>
      <c r="D31" s="120"/>
      <c r="E31" s="120"/>
      <c r="F31" s="120"/>
      <c r="G31" s="120"/>
      <c r="H31" s="120"/>
      <c r="I31" s="120"/>
      <c r="J31" s="120"/>
      <c r="K31" s="120"/>
      <c r="L31" s="120"/>
      <c r="M31" s="120"/>
      <c r="N31" s="120"/>
      <c r="O31" s="120"/>
      <c r="P31" s="120"/>
      <c r="Q31" s="120"/>
      <c r="R31" s="120"/>
      <c r="S31" s="120"/>
    </row>
    <row r="32" spans="1:19" s="17" customFormat="1" ht="12" customHeight="1" x14ac:dyDescent="0.25">
      <c r="A32" s="13" t="s">
        <v>20</v>
      </c>
      <c r="B32" s="119">
        <v>21.913943789277397</v>
      </c>
      <c r="C32" s="119">
        <v>23.933296422548871</v>
      </c>
      <c r="D32" s="120">
        <v>25.813089770477454</v>
      </c>
      <c r="E32" s="120">
        <v>24.748194338592551</v>
      </c>
      <c r="F32" s="120">
        <v>23.999330239603651</v>
      </c>
      <c r="G32" s="120">
        <v>23.761170596625373</v>
      </c>
      <c r="H32" s="120">
        <v>23.218538033383911</v>
      </c>
      <c r="I32" s="120">
        <v>22.876561895784587</v>
      </c>
      <c r="J32" s="120">
        <v>22.7</v>
      </c>
      <c r="K32" s="120">
        <v>23.9</v>
      </c>
      <c r="L32" s="120">
        <v>24.258185674412001</v>
      </c>
      <c r="M32" s="120">
        <v>24.287785017640573</v>
      </c>
      <c r="N32" s="120">
        <v>24.662419562297693</v>
      </c>
      <c r="O32" s="120">
        <v>26</v>
      </c>
      <c r="P32" s="120">
        <v>23.7</v>
      </c>
      <c r="Q32" s="120">
        <v>24.646670763237527</v>
      </c>
      <c r="R32" s="120">
        <v>25.3</v>
      </c>
      <c r="S32" s="120">
        <v>24.48596498886803</v>
      </c>
    </row>
    <row r="33" spans="1:19" s="17" customFormat="1" ht="12" customHeight="1" x14ac:dyDescent="0.25">
      <c r="A33" s="13" t="s">
        <v>106</v>
      </c>
      <c r="B33" s="119">
        <v>12.99081184567317</v>
      </c>
      <c r="C33" s="119">
        <v>13.477050176954645</v>
      </c>
      <c r="D33" s="120">
        <v>14.804711706899432</v>
      </c>
      <c r="E33" s="120">
        <v>14.865757171536465</v>
      </c>
      <c r="F33" s="120">
        <v>14.021465194758656</v>
      </c>
      <c r="G33" s="120">
        <v>13.850535369628341</v>
      </c>
      <c r="H33" s="120">
        <v>13.723347464758357</v>
      </c>
      <c r="I33" s="120">
        <v>13.473541424980423</v>
      </c>
      <c r="J33" s="120">
        <v>13</v>
      </c>
      <c r="K33" s="120">
        <v>12.9</v>
      </c>
      <c r="L33" s="120">
        <v>12.695391674422659</v>
      </c>
      <c r="M33" s="120">
        <v>12.189853783097828</v>
      </c>
      <c r="N33" s="120">
        <v>12.31691815821673</v>
      </c>
      <c r="O33" s="120">
        <v>13.3</v>
      </c>
      <c r="P33" s="120">
        <v>13.4</v>
      </c>
      <c r="Q33" s="120">
        <v>12.049715365618949</v>
      </c>
      <c r="R33" s="120">
        <v>13.815619415817215</v>
      </c>
      <c r="S33" s="120">
        <v>14.099401929541189</v>
      </c>
    </row>
    <row r="34" spans="1:19" s="17" customFormat="1" ht="12" customHeight="1" x14ac:dyDescent="0.25">
      <c r="A34" s="13" t="s">
        <v>108</v>
      </c>
      <c r="B34" s="119">
        <v>18.862227504679481</v>
      </c>
      <c r="C34" s="119">
        <v>16.164480969233775</v>
      </c>
      <c r="D34" s="120">
        <v>16.724261835660482</v>
      </c>
      <c r="E34" s="120">
        <v>18.46846388168052</v>
      </c>
      <c r="F34" s="120">
        <v>17.819695180776623</v>
      </c>
      <c r="G34" s="120">
        <v>17.204380001947079</v>
      </c>
      <c r="H34" s="120">
        <v>17.288898670295595</v>
      </c>
      <c r="I34" s="120">
        <v>17.058651150425057</v>
      </c>
      <c r="J34" s="120">
        <v>16.7</v>
      </c>
      <c r="K34" s="120">
        <v>15.5</v>
      </c>
      <c r="L34" s="120">
        <v>15.338833472490554</v>
      </c>
      <c r="M34" s="120">
        <v>14.725899894034979</v>
      </c>
      <c r="N34" s="120">
        <v>13.953261660686566</v>
      </c>
      <c r="O34" s="120">
        <v>14.2</v>
      </c>
      <c r="P34" s="120">
        <v>15.8</v>
      </c>
      <c r="Q34" s="120">
        <v>14.569106445142666</v>
      </c>
      <c r="R34" s="120">
        <v>14.204475213252564</v>
      </c>
      <c r="S34" s="120">
        <v>15.956912734098747</v>
      </c>
    </row>
    <row r="35" spans="1:19" s="17" customFormat="1" ht="12" customHeight="1" x14ac:dyDescent="0.25">
      <c r="A35" s="13" t="s">
        <v>21</v>
      </c>
      <c r="B35" s="119">
        <v>46.233016860369943</v>
      </c>
      <c r="C35" s="119">
        <v>46.425353366480664</v>
      </c>
      <c r="D35" s="120">
        <v>42.657936686962643</v>
      </c>
      <c r="E35" s="120">
        <v>41.917584608190467</v>
      </c>
      <c r="F35" s="120">
        <v>44.159509384861067</v>
      </c>
      <c r="G35" s="120">
        <v>45.183914031799219</v>
      </c>
      <c r="H35" s="120">
        <v>45.769215831562143</v>
      </c>
      <c r="I35" s="120">
        <v>46.59124552880813</v>
      </c>
      <c r="J35" s="120">
        <v>47.6</v>
      </c>
      <c r="K35" s="120">
        <v>47.7</v>
      </c>
      <c r="L35" s="120">
        <v>47.707589178674787</v>
      </c>
      <c r="M35" s="120">
        <v>48.796461305225705</v>
      </c>
      <c r="N35" s="120">
        <v>49.067022032760896</v>
      </c>
      <c r="O35" s="120">
        <v>46.5</v>
      </c>
      <c r="P35" s="120">
        <v>47.1</v>
      </c>
      <c r="Q35" s="120">
        <v>48.734507426000853</v>
      </c>
      <c r="R35" s="120">
        <v>46.667191134986908</v>
      </c>
      <c r="S35" s="120">
        <v>45.457720347492028</v>
      </c>
    </row>
    <row r="36" spans="1:19" s="17" customFormat="1" ht="4.5" customHeight="1" x14ac:dyDescent="0.25">
      <c r="A36" s="116"/>
      <c r="B36" s="285"/>
      <c r="C36" s="285"/>
      <c r="D36" s="286"/>
      <c r="E36" s="286"/>
      <c r="F36" s="286"/>
      <c r="G36" s="286"/>
      <c r="H36" s="286"/>
      <c r="I36" s="286"/>
      <c r="J36" s="286"/>
      <c r="K36" s="286"/>
      <c r="L36" s="286"/>
      <c r="M36" s="286"/>
      <c r="N36" s="286"/>
      <c r="O36" s="286"/>
      <c r="P36" s="286"/>
      <c r="Q36" s="392"/>
      <c r="R36" s="414"/>
      <c r="S36" s="425"/>
    </row>
    <row r="37" spans="1:19" s="17" customFormat="1" ht="4.5" customHeight="1" x14ac:dyDescent="0.2">
      <c r="A37" s="16"/>
      <c r="B37" s="119"/>
      <c r="C37" s="119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</row>
    <row r="38" spans="1:19" s="17" customFormat="1" ht="12" customHeight="1" x14ac:dyDescent="0.25">
      <c r="A38" s="13" t="s">
        <v>22</v>
      </c>
      <c r="B38" s="119">
        <v>69.520913548791157</v>
      </c>
      <c r="C38" s="119">
        <v>69.861801680526298</v>
      </c>
      <c r="D38" s="120">
        <v>69.552267091761209</v>
      </c>
      <c r="E38" s="120">
        <v>68.309731733662119</v>
      </c>
      <c r="F38" s="120">
        <v>67.170864796814584</v>
      </c>
      <c r="G38" s="120">
        <v>67.744771859445592</v>
      </c>
      <c r="H38" s="120">
        <v>68.026781423890213</v>
      </c>
      <c r="I38" s="120">
        <v>66.729580553940124</v>
      </c>
      <c r="J38" s="120">
        <v>64.992636538914923</v>
      </c>
      <c r="K38" s="120">
        <v>64.2</v>
      </c>
      <c r="L38" s="120">
        <v>64.409680363434163</v>
      </c>
      <c r="M38" s="120">
        <v>64.928083308620472</v>
      </c>
      <c r="N38" s="120">
        <v>64.968676737686437</v>
      </c>
      <c r="O38" s="120">
        <v>65.400000000000006</v>
      </c>
      <c r="P38" s="120">
        <v>64.5</v>
      </c>
      <c r="Q38" s="120">
        <v>62.903618508770911</v>
      </c>
      <c r="R38" s="120">
        <v>61.516762382135113</v>
      </c>
      <c r="S38" s="120">
        <v>60.886410267603786</v>
      </c>
    </row>
    <row r="39" spans="1:19" s="17" customFormat="1" ht="12" customHeight="1" x14ac:dyDescent="0.25">
      <c r="A39" s="13" t="s">
        <v>23</v>
      </c>
      <c r="B39" s="119">
        <v>10.881219441024289</v>
      </c>
      <c r="C39" s="119">
        <v>10.99968517272076</v>
      </c>
      <c r="D39" s="120">
        <v>11.761909034573033</v>
      </c>
      <c r="E39" s="120">
        <v>12.321029796840083</v>
      </c>
      <c r="F39" s="120">
        <v>12.615203091538877</v>
      </c>
      <c r="G39" s="120">
        <v>13.168593914912618</v>
      </c>
      <c r="H39" s="120">
        <v>13.710401485284581</v>
      </c>
      <c r="I39" s="120">
        <v>15.100919011019956</v>
      </c>
      <c r="J39" s="120">
        <v>15.691357944948439</v>
      </c>
      <c r="K39" s="120">
        <v>15.6</v>
      </c>
      <c r="L39" s="120">
        <v>15.482761649596224</v>
      </c>
      <c r="M39" s="120">
        <v>15.38552501632898</v>
      </c>
      <c r="N39" s="120">
        <v>15.65036822224523</v>
      </c>
      <c r="O39" s="120">
        <v>16</v>
      </c>
      <c r="P39" s="120">
        <v>16.2</v>
      </c>
      <c r="Q39" s="120">
        <v>16.151696791921253</v>
      </c>
      <c r="R39" s="120">
        <v>16.288112925521752</v>
      </c>
      <c r="S39" s="120">
        <v>16.813637752652028</v>
      </c>
    </row>
    <row r="40" spans="1:19" s="17" customFormat="1" ht="12" customHeight="1" x14ac:dyDescent="0.25">
      <c r="A40" s="13" t="s">
        <v>24</v>
      </c>
      <c r="B40" s="119">
        <v>19.59786701018454</v>
      </c>
      <c r="C40" s="119">
        <v>19.138694081970893</v>
      </c>
      <c r="D40" s="120">
        <v>18.685823873665743</v>
      </c>
      <c r="E40" s="120">
        <v>19.369238469497812</v>
      </c>
      <c r="F40" s="120">
        <v>20.213932111646553</v>
      </c>
      <c r="G40" s="120">
        <v>19.086634225641802</v>
      </c>
      <c r="H40" s="120">
        <v>18.262817090825209</v>
      </c>
      <c r="I40" s="120">
        <v>18.169500435034561</v>
      </c>
      <c r="J40" s="120">
        <v>19.3</v>
      </c>
      <c r="K40" s="120">
        <v>20.2</v>
      </c>
      <c r="L40" s="120">
        <v>20.107557986969613</v>
      </c>
      <c r="M40" s="120">
        <v>19.686391675050558</v>
      </c>
      <c r="N40" s="120">
        <v>19.380955040068638</v>
      </c>
      <c r="O40" s="120">
        <v>18.5</v>
      </c>
      <c r="P40" s="120">
        <v>19.3</v>
      </c>
      <c r="Q40" s="120">
        <v>20.944684699307832</v>
      </c>
      <c r="R40" s="120">
        <v>22.196248553029367</v>
      </c>
      <c r="S40" s="120">
        <v>22.299951979744183</v>
      </c>
    </row>
    <row r="41" spans="1:19" s="17" customFormat="1" ht="4.5" customHeight="1" x14ac:dyDescent="0.25">
      <c r="A41" s="116"/>
      <c r="B41" s="122"/>
      <c r="C41" s="122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415"/>
      <c r="S41" s="415"/>
    </row>
    <row r="42" spans="1:19" s="17" customFormat="1" ht="9" customHeight="1" x14ac:dyDescent="0.2">
      <c r="A42" s="251" t="s">
        <v>123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9" s="17" customFormat="1" ht="9" customHeight="1" x14ac:dyDescent="0.2">
      <c r="A43" s="17" t="s">
        <v>122</v>
      </c>
      <c r="M43" s="146"/>
      <c r="P43" s="284"/>
    </row>
    <row r="44" spans="1:19" s="72" customFormat="1" ht="9.6" x14ac:dyDescent="0.2">
      <c r="A44" s="184" t="s">
        <v>119</v>
      </c>
      <c r="O44" s="74"/>
    </row>
    <row r="45" spans="1:19" ht="19.5" customHeight="1" x14ac:dyDescent="0.25">
      <c r="A45" s="56" t="s">
        <v>141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</row>
    <row r="46" spans="1:19" s="8" customFormat="1" ht="4.5" customHeight="1" x14ac:dyDescent="0.25"/>
    <row r="47" spans="1:19" s="8" customFormat="1" ht="4.5" customHeight="1" x14ac:dyDescent="0.25">
      <c r="A47" s="86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90"/>
      <c r="P47" s="90"/>
    </row>
    <row r="48" spans="1:19" s="13" customFormat="1" ht="12" x14ac:dyDescent="0.25">
      <c r="A48" s="11" t="s">
        <v>4</v>
      </c>
      <c r="B48" s="97">
        <v>1992</v>
      </c>
      <c r="C48" s="97">
        <v>1993</v>
      </c>
      <c r="D48" s="97">
        <v>1994</v>
      </c>
      <c r="E48" s="97">
        <v>1995</v>
      </c>
      <c r="F48" s="97">
        <v>1996</v>
      </c>
      <c r="G48" s="97">
        <v>1997</v>
      </c>
      <c r="H48" s="97">
        <v>1998</v>
      </c>
      <c r="I48" s="97">
        <v>1999</v>
      </c>
      <c r="J48" s="97">
        <v>2000</v>
      </c>
      <c r="K48" s="97">
        <v>2001</v>
      </c>
      <c r="L48" s="97">
        <v>2002</v>
      </c>
      <c r="M48" s="97">
        <v>2003</v>
      </c>
      <c r="N48" s="97">
        <v>2004</v>
      </c>
      <c r="O48" s="114">
        <v>2005</v>
      </c>
      <c r="P48" s="114">
        <v>2006</v>
      </c>
    </row>
    <row r="49" spans="1:16" s="13" customFormat="1" ht="4.5" customHeight="1" x14ac:dyDescent="0.25">
      <c r="A49" s="88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115"/>
      <c r="P49" s="115"/>
    </row>
    <row r="50" spans="1:16" ht="4.5" customHeight="1" x14ac:dyDescent="0.25"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100"/>
      <c r="P50" s="100"/>
    </row>
    <row r="51" spans="1:16" s="17" customFormat="1" ht="12" customHeight="1" x14ac:dyDescent="0.25">
      <c r="A51" s="13" t="s">
        <v>8</v>
      </c>
      <c r="B51" s="95">
        <v>57199.583333333336</v>
      </c>
      <c r="C51" s="95">
        <v>65678.25</v>
      </c>
      <c r="D51" s="95">
        <v>71376.25</v>
      </c>
      <c r="E51" s="95">
        <v>74593.916666666657</v>
      </c>
      <c r="F51" s="95">
        <v>76198.083333333343</v>
      </c>
      <c r="G51" s="95">
        <v>77335.75</v>
      </c>
      <c r="H51" s="95">
        <v>77179.916666666657</v>
      </c>
      <c r="I51" s="95">
        <v>73099.833333333328</v>
      </c>
      <c r="J51" s="95">
        <v>70039.833333333343</v>
      </c>
      <c r="K51" s="95">
        <v>70714.5</v>
      </c>
      <c r="L51" s="95">
        <v>77525.75</v>
      </c>
      <c r="M51" s="95">
        <v>84259.25</v>
      </c>
      <c r="N51" s="95">
        <v>90321.583333333314</v>
      </c>
      <c r="O51" s="96">
        <v>94075</v>
      </c>
      <c r="P51" s="96">
        <v>97099.25</v>
      </c>
    </row>
    <row r="52" spans="1:16" s="17" customFormat="1" ht="4.5" customHeight="1" x14ac:dyDescent="0.25">
      <c r="A52" s="116"/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10"/>
      <c r="P52" s="110"/>
    </row>
    <row r="53" spans="1:16" s="17" customFormat="1" ht="4.5" customHeight="1" x14ac:dyDescent="0.25">
      <c r="A53" s="13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8"/>
      <c r="P53" s="118"/>
    </row>
    <row r="54" spans="1:16" s="17" customFormat="1" ht="12" customHeight="1" x14ac:dyDescent="0.25">
      <c r="A54" s="13" t="s">
        <v>6</v>
      </c>
      <c r="B54" s="119">
        <v>49.092723577531885</v>
      </c>
      <c r="C54" s="119">
        <v>50.61378766943394</v>
      </c>
      <c r="D54" s="119">
        <v>51.362673158088299</v>
      </c>
      <c r="E54" s="119">
        <v>51.299536266920796</v>
      </c>
      <c r="F54" s="119">
        <v>51.041856914598668</v>
      </c>
      <c r="G54" s="119">
        <v>51.060581080979148</v>
      </c>
      <c r="H54" s="119">
        <v>50.74690198983113</v>
      </c>
      <c r="I54" s="119">
        <v>50.171911016668993</v>
      </c>
      <c r="J54" s="119">
        <v>49.518845228548507</v>
      </c>
      <c r="K54" s="119">
        <v>50.397136843693069</v>
      </c>
      <c r="L54" s="119">
        <v>51.383142590257648</v>
      </c>
      <c r="M54" s="119">
        <v>51.281016624287545</v>
      </c>
      <c r="N54" s="119">
        <v>51.236000254645667</v>
      </c>
      <c r="O54" s="120">
        <v>51.227832403224383</v>
      </c>
      <c r="P54" s="120">
        <v>50.83827458330866</v>
      </c>
    </row>
    <row r="55" spans="1:16" s="17" customFormat="1" ht="12" customHeight="1" x14ac:dyDescent="0.25">
      <c r="A55" s="13" t="s">
        <v>7</v>
      </c>
      <c r="B55" s="119">
        <v>50.907276422468108</v>
      </c>
      <c r="C55" s="119">
        <v>49.386212330566053</v>
      </c>
      <c r="D55" s="119">
        <v>48.637326841911701</v>
      </c>
      <c r="E55" s="119">
        <v>48.700463733079225</v>
      </c>
      <c r="F55" s="119">
        <v>48.958143085401304</v>
      </c>
      <c r="G55" s="119">
        <v>48.939418919020845</v>
      </c>
      <c r="H55" s="119">
        <v>49.253098010168891</v>
      </c>
      <c r="I55" s="119">
        <v>49.828088983331021</v>
      </c>
      <c r="J55" s="119">
        <v>50.481154771451472</v>
      </c>
      <c r="K55" s="119">
        <v>49.602863156306931</v>
      </c>
      <c r="L55" s="119">
        <v>48.616857409742359</v>
      </c>
      <c r="M55" s="119">
        <v>48.718983375712462</v>
      </c>
      <c r="N55" s="119">
        <v>48.763999745354326</v>
      </c>
      <c r="O55" s="120">
        <v>48.772167596775617</v>
      </c>
      <c r="P55" s="120">
        <v>49.16172541669134</v>
      </c>
    </row>
    <row r="56" spans="1:16" s="17" customFormat="1" ht="4.5" customHeight="1" x14ac:dyDescent="0.25">
      <c r="A56" s="116"/>
      <c r="B56" s="285"/>
      <c r="C56" s="285"/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85"/>
      <c r="O56" s="286"/>
      <c r="P56" s="286"/>
    </row>
    <row r="57" spans="1:16" s="17" customFormat="1" ht="4.5" customHeight="1" x14ac:dyDescent="0.25">
      <c r="A57" s="13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20"/>
      <c r="P57" s="120"/>
    </row>
    <row r="58" spans="1:16" s="17" customFormat="1" ht="12" customHeight="1" x14ac:dyDescent="0.25">
      <c r="A58" s="13" t="s">
        <v>16</v>
      </c>
      <c r="B58" s="119">
        <v>19.746793027338484</v>
      </c>
      <c r="C58" s="119">
        <v>20.003324286705769</v>
      </c>
      <c r="D58" s="119">
        <v>19.805490855384903</v>
      </c>
      <c r="E58" s="119">
        <v>19.246654385355374</v>
      </c>
      <c r="F58" s="119">
        <v>19.72435877105395</v>
      </c>
      <c r="G58" s="119">
        <v>19.552082962924651</v>
      </c>
      <c r="H58" s="119">
        <v>19.748876812728707</v>
      </c>
      <c r="I58" s="119">
        <v>20.393115351380192</v>
      </c>
      <c r="J58" s="119">
        <v>20.09511254310047</v>
      </c>
      <c r="K58" s="119">
        <v>19.707532872796008</v>
      </c>
      <c r="L58" s="119">
        <v>19.808042274126123</v>
      </c>
      <c r="M58" s="119">
        <v>19.386793339208062</v>
      </c>
      <c r="N58" s="119">
        <v>18.348604384887704</v>
      </c>
      <c r="O58" s="120">
        <v>17.887146780051378</v>
      </c>
      <c r="P58" s="120">
        <v>16.86470286845676</v>
      </c>
    </row>
    <row r="59" spans="1:16" s="17" customFormat="1" ht="12" customHeight="1" x14ac:dyDescent="0.25">
      <c r="A59" s="13" t="s">
        <v>107</v>
      </c>
      <c r="B59" s="119">
        <v>56.9</v>
      </c>
      <c r="C59" s="119">
        <v>58.2</v>
      </c>
      <c r="D59" s="119">
        <v>58.4</v>
      </c>
      <c r="E59" s="119">
        <v>58.7</v>
      </c>
      <c r="F59" s="119">
        <v>60.7</v>
      </c>
      <c r="G59" s="119">
        <v>62.6</v>
      </c>
      <c r="H59" s="119">
        <v>62.9</v>
      </c>
      <c r="I59" s="119">
        <v>63</v>
      </c>
      <c r="J59" s="119">
        <v>63.3</v>
      </c>
      <c r="K59" s="119">
        <v>63.7</v>
      </c>
      <c r="L59" s="119">
        <v>63.7</v>
      </c>
      <c r="M59" s="119">
        <v>63.44338059817369</v>
      </c>
      <c r="N59" s="119">
        <v>63.0565414874075</v>
      </c>
      <c r="O59" s="120">
        <v>62.190450881388969</v>
      </c>
      <c r="P59" s="120">
        <v>60.841870560277222</v>
      </c>
    </row>
    <row r="60" spans="1:16" s="17" customFormat="1" ht="12" customHeight="1" x14ac:dyDescent="0.25">
      <c r="A60" s="13" t="s">
        <v>75</v>
      </c>
      <c r="B60" s="119">
        <v>23.3</v>
      </c>
      <c r="C60" s="119">
        <v>21.8</v>
      </c>
      <c r="D60" s="119">
        <v>21.8</v>
      </c>
      <c r="E60" s="119">
        <v>22.1</v>
      </c>
      <c r="F60" s="119">
        <v>19.600000000000001</v>
      </c>
      <c r="G60" s="119">
        <v>17.899999999999999</v>
      </c>
      <c r="H60" s="119">
        <v>17.399999999999999</v>
      </c>
      <c r="I60" s="119">
        <v>16.600000000000001</v>
      </c>
      <c r="J60" s="119">
        <v>16.600000000000001</v>
      </c>
      <c r="K60" s="119">
        <v>16.600000000000001</v>
      </c>
      <c r="L60" s="119">
        <v>16.5</v>
      </c>
      <c r="M60" s="119">
        <v>17.169826062618249</v>
      </c>
      <c r="N60" s="119">
        <v>18.594854127704803</v>
      </c>
      <c r="O60" s="120">
        <v>19.92240233855966</v>
      </c>
      <c r="P60" s="120">
        <v>22.293426571265996</v>
      </c>
    </row>
    <row r="61" spans="1:16" s="17" customFormat="1" ht="4.5" customHeight="1" x14ac:dyDescent="0.25">
      <c r="A61" s="116"/>
      <c r="B61" s="285"/>
      <c r="C61" s="285"/>
      <c r="D61" s="285"/>
      <c r="E61" s="285"/>
      <c r="F61" s="285"/>
      <c r="G61" s="285"/>
      <c r="H61" s="285"/>
      <c r="I61" s="285"/>
      <c r="J61" s="285"/>
      <c r="K61" s="285"/>
      <c r="L61" s="285"/>
      <c r="M61" s="285"/>
      <c r="N61" s="285"/>
      <c r="O61" s="286"/>
      <c r="P61" s="286"/>
    </row>
    <row r="62" spans="1:16" s="17" customFormat="1" ht="4.5" customHeight="1" x14ac:dyDescent="0.25">
      <c r="A62" s="13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20"/>
      <c r="P62" s="120"/>
    </row>
    <row r="63" spans="1:16" s="42" customFormat="1" ht="12" x14ac:dyDescent="0.2">
      <c r="A63" s="121" t="s">
        <v>105</v>
      </c>
      <c r="B63" s="119">
        <v>50.526737519941136</v>
      </c>
      <c r="C63" s="119">
        <v>49.001254854790844</v>
      </c>
      <c r="D63" s="119">
        <v>47.813406653707183</v>
      </c>
      <c r="E63" s="119">
        <v>47.016903746619199</v>
      </c>
      <c r="F63" s="119">
        <v>45.831095926516078</v>
      </c>
      <c r="G63" s="119">
        <v>44.606795692807012</v>
      </c>
      <c r="H63" s="119">
        <v>43.366419804806739</v>
      </c>
      <c r="I63" s="119">
        <v>42.256480292932721</v>
      </c>
      <c r="J63" s="119">
        <v>41.259140631878523</v>
      </c>
      <c r="K63" s="119">
        <v>39.636731740543546</v>
      </c>
      <c r="L63" s="119">
        <v>36.518726573643811</v>
      </c>
      <c r="M63" s="119">
        <v>35.488487416317298</v>
      </c>
      <c r="N63" s="119">
        <v>34.758580221228037</v>
      </c>
      <c r="O63" s="120">
        <v>33.867304455664801</v>
      </c>
      <c r="P63" s="120">
        <v>34.236103780410247</v>
      </c>
    </row>
    <row r="64" spans="1:16" s="17" customFormat="1" ht="12" customHeight="1" x14ac:dyDescent="0.25">
      <c r="A64" s="13" t="s">
        <v>88</v>
      </c>
      <c r="B64" s="119">
        <v>16.051107598394506</v>
      </c>
      <c r="C64" s="119">
        <v>16.543147845748017</v>
      </c>
      <c r="D64" s="119">
        <v>17.674763430879782</v>
      </c>
      <c r="E64" s="119">
        <v>18.078105118044704</v>
      </c>
      <c r="F64" s="119">
        <v>18.96909042987739</v>
      </c>
      <c r="G64" s="119">
        <v>19.46965019412109</v>
      </c>
      <c r="H64" s="119">
        <v>19.780944740589902</v>
      </c>
      <c r="I64" s="119">
        <v>20.387643382679851</v>
      </c>
      <c r="J64" s="119">
        <v>20.529389228510436</v>
      </c>
      <c r="K64" s="119">
        <v>20.013693561197964</v>
      </c>
      <c r="L64" s="119">
        <v>20.707098394189458</v>
      </c>
      <c r="M64" s="119">
        <v>20.404782462064009</v>
      </c>
      <c r="N64" s="119">
        <v>20.67390684581666</v>
      </c>
      <c r="O64" s="120">
        <v>20.368766055452213</v>
      </c>
      <c r="P64" s="120">
        <v>20.503762902391109</v>
      </c>
    </row>
    <row r="65" spans="1:16" s="17" customFormat="1" ht="12" customHeight="1" x14ac:dyDescent="0.25">
      <c r="A65" s="13" t="s">
        <v>18</v>
      </c>
      <c r="B65" s="119">
        <v>6.1489375651046414</v>
      </c>
      <c r="C65" s="119">
        <v>6.3910046324315894</v>
      </c>
      <c r="D65" s="119">
        <v>6.7758299621139146</v>
      </c>
      <c r="E65" s="119">
        <v>6.7763568744993732</v>
      </c>
      <c r="F65" s="119">
        <v>6.9121379912224379</v>
      </c>
      <c r="G65" s="119">
        <v>6.9784457166748028</v>
      </c>
      <c r="H65" s="119">
        <v>7.0473860319880286</v>
      </c>
      <c r="I65" s="119">
        <v>6.9548722181309124</v>
      </c>
      <c r="J65" s="119">
        <v>6.5126035422699928</v>
      </c>
      <c r="K65" s="119">
        <v>6.5133977708485045</v>
      </c>
      <c r="L65" s="119">
        <v>7.0601273340363253</v>
      </c>
      <c r="M65" s="119">
        <v>7.6430777629755777</v>
      </c>
      <c r="N65" s="119">
        <v>7.7336627734788363</v>
      </c>
      <c r="O65" s="120">
        <v>7.6241474001240146</v>
      </c>
      <c r="P65" s="120">
        <v>7.6818307041506495</v>
      </c>
    </row>
    <row r="66" spans="1:16" s="17" customFormat="1" ht="12" customHeight="1" x14ac:dyDescent="0.25">
      <c r="A66" s="13" t="s">
        <v>19</v>
      </c>
      <c r="B66" s="119">
        <v>3.9502035999679483</v>
      </c>
      <c r="C66" s="119">
        <v>3.956281823383947</v>
      </c>
      <c r="D66" s="119">
        <v>4.1681698510825846</v>
      </c>
      <c r="E66" s="119">
        <v>4.1245543928403459</v>
      </c>
      <c r="F66" s="119">
        <v>4.1251037591715445</v>
      </c>
      <c r="G66" s="119">
        <v>4.0594636590020361</v>
      </c>
      <c r="H66" s="119">
        <v>3.9811738589162342</v>
      </c>
      <c r="I66" s="119">
        <v>4.1654221737851662</v>
      </c>
      <c r="J66" s="119">
        <v>3.9973681643065015</v>
      </c>
      <c r="K66" s="119">
        <v>3.9848027396549983</v>
      </c>
      <c r="L66" s="119">
        <v>4.3800500693855478</v>
      </c>
      <c r="M66" s="119">
        <v>4.7759345907620432</v>
      </c>
      <c r="N66" s="119">
        <v>4.819722860630395</v>
      </c>
      <c r="O66" s="120">
        <v>4.8913987067056439</v>
      </c>
      <c r="P66" s="120">
        <v>4.7663430287394952</v>
      </c>
    </row>
    <row r="67" spans="1:16" s="17" customFormat="1" ht="12" customHeight="1" x14ac:dyDescent="0.25">
      <c r="A67" s="13" t="s">
        <v>118</v>
      </c>
      <c r="B67" s="119">
        <v>23.258764996831271</v>
      </c>
      <c r="C67" s="119">
        <v>24.051848722116276</v>
      </c>
      <c r="D67" s="119">
        <v>23.518210422467792</v>
      </c>
      <c r="E67" s="119">
        <v>23.942300924896696</v>
      </c>
      <c r="F67" s="119">
        <v>24.093016337900011</v>
      </c>
      <c r="G67" s="119">
        <v>24.802565437071472</v>
      </c>
      <c r="H67" s="119">
        <v>25.728735562684165</v>
      </c>
      <c r="I67" s="119">
        <v>26.152362408487029</v>
      </c>
      <c r="J67" s="119">
        <v>27.606076542158149</v>
      </c>
      <c r="K67" s="119">
        <v>29.757687602966858</v>
      </c>
      <c r="L67" s="119">
        <v>31.225861514830022</v>
      </c>
      <c r="M67" s="119">
        <v>31.687717767881075</v>
      </c>
      <c r="N67" s="119">
        <v>32.01412729884607</v>
      </c>
      <c r="O67" s="120">
        <v>33.248383382053326</v>
      </c>
      <c r="P67" s="120">
        <v>32.811787938629806</v>
      </c>
    </row>
    <row r="68" spans="1:16" s="17" customFormat="1" ht="4.5" customHeight="1" x14ac:dyDescent="0.25">
      <c r="A68" s="116"/>
      <c r="B68" s="285"/>
      <c r="C68" s="285"/>
      <c r="D68" s="285"/>
      <c r="E68" s="285"/>
      <c r="F68" s="285"/>
      <c r="G68" s="285"/>
      <c r="H68" s="285"/>
      <c r="I68" s="285"/>
      <c r="J68" s="285"/>
      <c r="K68" s="285"/>
      <c r="L68" s="285"/>
      <c r="M68" s="285"/>
      <c r="N68" s="285"/>
      <c r="O68" s="286"/>
      <c r="P68" s="286"/>
    </row>
    <row r="69" spans="1:16" s="17" customFormat="1" ht="4.5" customHeight="1" x14ac:dyDescent="0.25">
      <c r="A69" s="13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20"/>
      <c r="P69" s="120"/>
    </row>
    <row r="70" spans="1:16" s="17" customFormat="1" ht="12" customHeight="1" x14ac:dyDescent="0.25">
      <c r="A70" s="13" t="s">
        <v>20</v>
      </c>
      <c r="B70" s="119">
        <v>30.084863671792476</v>
      </c>
      <c r="C70" s="119">
        <v>29.304729241923059</v>
      </c>
      <c r="D70" s="119">
        <v>25.659912552611459</v>
      </c>
      <c r="E70" s="119">
        <v>24.50925957992553</v>
      </c>
      <c r="F70" s="119">
        <v>23.689790972432593</v>
      </c>
      <c r="G70" s="119">
        <v>23.448836189386327</v>
      </c>
      <c r="H70" s="119">
        <v>23.399437893493449</v>
      </c>
      <c r="I70" s="119">
        <v>25.348325007580964</v>
      </c>
      <c r="J70" s="119">
        <v>28.146483310687486</v>
      </c>
      <c r="K70" s="119">
        <v>31.461487153742635</v>
      </c>
      <c r="L70" s="119">
        <v>31.868443710638079</v>
      </c>
      <c r="M70" s="119">
        <v>29.741739532059285</v>
      </c>
      <c r="N70" s="119">
        <v>26.876097352146356</v>
      </c>
      <c r="O70" s="120">
        <v>25.100186021791128</v>
      </c>
      <c r="P70" s="120">
        <v>23.455381993166785</v>
      </c>
    </row>
    <row r="71" spans="1:16" s="17" customFormat="1" ht="12" customHeight="1" x14ac:dyDescent="0.25">
      <c r="A71" s="13" t="s">
        <v>106</v>
      </c>
      <c r="B71" s="119">
        <v>17.313937310149402</v>
      </c>
      <c r="C71" s="119">
        <v>17.470268569376724</v>
      </c>
      <c r="D71" s="119">
        <v>16.974717313765666</v>
      </c>
      <c r="E71" s="119">
        <v>16.173347469130078</v>
      </c>
      <c r="F71" s="119">
        <v>15.935002739570217</v>
      </c>
      <c r="G71" s="119">
        <v>15.603499459607404</v>
      </c>
      <c r="H71" s="119">
        <v>14.957043013132735</v>
      </c>
      <c r="I71" s="119">
        <v>14.546316795067932</v>
      </c>
      <c r="J71" s="119">
        <v>15.555195971816035</v>
      </c>
      <c r="K71" s="119">
        <v>15.367546024271306</v>
      </c>
      <c r="L71" s="119">
        <v>17.26533872079062</v>
      </c>
      <c r="M71" s="119">
        <v>17.487990932746257</v>
      </c>
      <c r="N71" s="119">
        <v>15.902345231252401</v>
      </c>
      <c r="O71" s="120">
        <v>14.95526618832492</v>
      </c>
      <c r="P71" s="120">
        <v>14.686948320060832</v>
      </c>
    </row>
    <row r="72" spans="1:16" s="17" customFormat="1" ht="12" customHeight="1" x14ac:dyDescent="0.25">
      <c r="A72" s="13" t="s">
        <v>108</v>
      </c>
      <c r="B72" s="119">
        <v>19.122225540687211</v>
      </c>
      <c r="C72" s="119">
        <v>20.04240368767438</v>
      </c>
      <c r="D72" s="119">
        <v>20.989941799034458</v>
      </c>
      <c r="E72" s="119">
        <v>19.785572326608403</v>
      </c>
      <c r="F72" s="119">
        <v>19.958397903709301</v>
      </c>
      <c r="G72" s="119">
        <v>18.946713949671832</v>
      </c>
      <c r="H72" s="119">
        <v>18.229159356006907</v>
      </c>
      <c r="I72" s="119">
        <v>17.651089035770713</v>
      </c>
      <c r="J72" s="119">
        <v>16.377347176249703</v>
      </c>
      <c r="K72" s="119">
        <v>16.662777789562252</v>
      </c>
      <c r="L72" s="119">
        <v>17.615974907261997</v>
      </c>
      <c r="M72" s="119">
        <v>19.540386762679862</v>
      </c>
      <c r="N72" s="119">
        <v>20.713856691691447</v>
      </c>
      <c r="O72" s="120">
        <v>19.747364691292407</v>
      </c>
      <c r="P72" s="120">
        <v>18.30111973058494</v>
      </c>
    </row>
    <row r="73" spans="1:16" s="17" customFormat="1" ht="12" customHeight="1" x14ac:dyDescent="0.25">
      <c r="A73" s="13" t="s">
        <v>21</v>
      </c>
      <c r="B73" s="119">
        <v>33.478973477370907</v>
      </c>
      <c r="C73" s="119">
        <v>33.182598501025836</v>
      </c>
      <c r="D73" s="119">
        <v>36.37542833458842</v>
      </c>
      <c r="E73" s="119">
        <v>35.527472637960869</v>
      </c>
      <c r="F73" s="119">
        <v>36.882051932627348</v>
      </c>
      <c r="G73" s="119">
        <v>38.834777792504326</v>
      </c>
      <c r="H73" s="119">
        <v>40.249784324289891</v>
      </c>
      <c r="I73" s="119">
        <v>39.024598779294998</v>
      </c>
      <c r="J73" s="119">
        <v>36.086012959292212</v>
      </c>
      <c r="K73" s="119">
        <v>32.387746973157313</v>
      </c>
      <c r="L73" s="119">
        <v>29.16117118075822</v>
      </c>
      <c r="M73" s="119">
        <v>33.229882772514593</v>
      </c>
      <c r="N73" s="119">
        <v>36.507700724909782</v>
      </c>
      <c r="O73" s="120">
        <v>40.196651607759762</v>
      </c>
      <c r="P73" s="120">
        <v>43.556464133348094</v>
      </c>
    </row>
    <row r="74" spans="1:16" s="17" customFormat="1" ht="4.5" customHeight="1" x14ac:dyDescent="0.25">
      <c r="A74" s="116"/>
      <c r="B74" s="285"/>
      <c r="C74" s="285"/>
      <c r="D74" s="285"/>
      <c r="E74" s="285"/>
      <c r="F74" s="285"/>
      <c r="G74" s="285"/>
      <c r="H74" s="285"/>
      <c r="I74" s="285"/>
      <c r="J74" s="285"/>
      <c r="K74" s="285"/>
      <c r="L74" s="285"/>
      <c r="M74" s="285"/>
      <c r="N74" s="285"/>
      <c r="O74" s="286"/>
      <c r="P74" s="286"/>
    </row>
    <row r="75" spans="1:16" s="17" customFormat="1" ht="4.5" customHeight="1" x14ac:dyDescent="0.2">
      <c r="A75" s="16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20"/>
      <c r="P75" s="120"/>
    </row>
    <row r="76" spans="1:16" s="17" customFormat="1" ht="12" customHeight="1" x14ac:dyDescent="0.25">
      <c r="A76" s="13" t="s">
        <v>22</v>
      </c>
      <c r="B76" s="119">
        <v>60.65691037959192</v>
      </c>
      <c r="C76" s="119">
        <v>59.565888758201282</v>
      </c>
      <c r="D76" s="119">
        <v>60.36123126857089</v>
      </c>
      <c r="E76" s="119">
        <v>60.168892235403483</v>
      </c>
      <c r="F76" s="119">
        <v>59.57181775132139</v>
      </c>
      <c r="G76" s="119">
        <v>59.01615143492284</v>
      </c>
      <c r="H76" s="119">
        <v>58.652024112490423</v>
      </c>
      <c r="I76" s="119">
        <v>59.027608362080173</v>
      </c>
      <c r="J76" s="119">
        <v>58.571431970854668</v>
      </c>
      <c r="K76" s="119">
        <v>58.214840426409488</v>
      </c>
      <c r="L76" s="119">
        <v>59.719405057889361</v>
      </c>
      <c r="M76" s="119">
        <v>63.206611341385852</v>
      </c>
      <c r="N76" s="119">
        <v>65.216085983781142</v>
      </c>
      <c r="O76" s="120">
        <v>66.059261227743832</v>
      </c>
      <c r="P76" s="120">
        <v>68.164618504605684</v>
      </c>
    </row>
    <row r="77" spans="1:16" s="17" customFormat="1" ht="12" customHeight="1" x14ac:dyDescent="0.25">
      <c r="A77" s="13" t="s">
        <v>23</v>
      </c>
      <c r="B77" s="119">
        <v>14.30167760546041</v>
      </c>
      <c r="C77" s="119">
        <v>13.260224402040755</v>
      </c>
      <c r="D77" s="119">
        <v>12.994985493540687</v>
      </c>
      <c r="E77" s="119">
        <v>14.035326830717878</v>
      </c>
      <c r="F77" s="119">
        <v>12.342173961068573</v>
      </c>
      <c r="G77" s="119">
        <v>11.967406190970326</v>
      </c>
      <c r="H77" s="119">
        <v>11.409919894964043</v>
      </c>
      <c r="I77" s="119">
        <v>11.082788606449173</v>
      </c>
      <c r="J77" s="119">
        <v>10.64322921004476</v>
      </c>
      <c r="K77" s="119">
        <v>9.9920572631261368</v>
      </c>
      <c r="L77" s="119">
        <v>9.6749574603706936</v>
      </c>
      <c r="M77" s="119">
        <v>11.251484752910413</v>
      </c>
      <c r="N77" s="119">
        <v>11.517774333539302</v>
      </c>
      <c r="O77" s="120">
        <v>11.136681725573567</v>
      </c>
      <c r="P77" s="120">
        <v>10.844059042680557</v>
      </c>
    </row>
    <row r="78" spans="1:16" s="17" customFormat="1" ht="12" customHeight="1" x14ac:dyDescent="0.25">
      <c r="A78" s="13" t="s">
        <v>24</v>
      </c>
      <c r="B78" s="119">
        <v>25.041412014947657</v>
      </c>
      <c r="C78" s="119">
        <v>26.105293609376012</v>
      </c>
      <c r="D78" s="119">
        <v>25.45279417173079</v>
      </c>
      <c r="E78" s="119">
        <v>25.795669217887525</v>
      </c>
      <c r="F78" s="119">
        <v>26.652026461732959</v>
      </c>
      <c r="G78" s="119">
        <v>27.473171635800174</v>
      </c>
      <c r="H78" s="119">
        <v>28.333687844095891</v>
      </c>
      <c r="I78" s="119">
        <v>28.302504109676491</v>
      </c>
      <c r="J78" s="119">
        <v>29.285359045685905</v>
      </c>
      <c r="K78" s="119">
        <v>30.327820555425927</v>
      </c>
      <c r="L78" s="119">
        <v>29.154076763741944</v>
      </c>
      <c r="M78" s="119">
        <v>25.541903905703727</v>
      </c>
      <c r="N78" s="119">
        <v>23.266139682679572</v>
      </c>
      <c r="O78" s="120">
        <v>22.804057046682608</v>
      </c>
      <c r="P78" s="120">
        <v>20.991322452713764</v>
      </c>
    </row>
    <row r="79" spans="1:16" s="17" customFormat="1" ht="4.5" customHeight="1" x14ac:dyDescent="0.25">
      <c r="A79" s="116"/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3"/>
      <c r="P79" s="123"/>
    </row>
    <row r="80" spans="1:16" s="17" customFormat="1" ht="9" customHeight="1" x14ac:dyDescent="0.2"/>
    <row r="81" spans="1:1" s="72" customFormat="1" ht="9" customHeight="1" x14ac:dyDescent="0.2">
      <c r="A81" s="184" t="s">
        <v>119</v>
      </c>
    </row>
  </sheetData>
  <phoneticPr fontId="5" type="noConversion"/>
  <hyperlinks>
    <hyperlink ref="S1" location="'C'!A1" display="Terug naar inhoud" xr:uid="{5AB08EDA-7C92-4CD1-9BA3-D37888B78E97}"/>
  </hyperlinks>
  <pageMargins left="0.59055118110236227" right="0.59055118110236227" top="0.78740157480314965" bottom="0.78740157480314965" header="0.51181102362204722" footer="0.39370078740157483"/>
  <pageSetup paperSize="9" scale="78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4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4"/>
  <sheetViews>
    <sheetView showGridLines="0" zoomScaleNormal="100" workbookViewId="0"/>
  </sheetViews>
  <sheetFormatPr baseColWidth="10" defaultColWidth="9.109375" defaultRowHeight="13.2" x14ac:dyDescent="0.25"/>
  <cols>
    <col min="1" max="1" width="13.44140625" style="148" customWidth="1"/>
    <col min="2" max="2" width="7.44140625" style="148" customWidth="1"/>
    <col min="3" max="3" width="7.44140625" style="149" customWidth="1"/>
    <col min="4" max="15" width="7.44140625" style="148" customWidth="1"/>
    <col min="16" max="17" width="7.6640625" style="148" customWidth="1"/>
    <col min="18" max="16384" width="9.109375" style="148"/>
  </cols>
  <sheetData>
    <row r="1" spans="1:18" ht="24" customHeight="1" x14ac:dyDescent="0.4">
      <c r="A1" s="147" t="s">
        <v>0</v>
      </c>
      <c r="M1" s="174"/>
      <c r="N1" s="174"/>
      <c r="P1" s="219"/>
      <c r="Q1" s="219"/>
      <c r="R1" s="219" t="s">
        <v>71</v>
      </c>
    </row>
    <row r="2" spans="1:18" ht="4.5" customHeight="1" x14ac:dyDescent="0.25"/>
    <row r="3" spans="1:18" ht="15.75" customHeight="1" x14ac:dyDescent="0.3">
      <c r="A3" s="150" t="s">
        <v>91</v>
      </c>
    </row>
    <row r="4" spans="1:18" ht="4.5" customHeight="1" x14ac:dyDescent="0.3">
      <c r="A4" s="150"/>
    </row>
    <row r="5" spans="1:18" x14ac:dyDescent="0.25">
      <c r="B5" s="151" t="s">
        <v>93</v>
      </c>
    </row>
    <row r="6" spans="1:18" ht="4.5" customHeight="1" x14ac:dyDescent="0.25">
      <c r="B6" s="151"/>
    </row>
    <row r="7" spans="1:18" ht="19.5" customHeight="1" x14ac:dyDescent="0.25">
      <c r="A7" s="152" t="s">
        <v>157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</row>
    <row r="8" spans="1:18" s="155" customFormat="1" ht="4.5" customHeight="1" x14ac:dyDescent="0.25">
      <c r="C8" s="156"/>
      <c r="N8" s="8"/>
      <c r="O8" s="8"/>
      <c r="P8" s="8"/>
      <c r="Q8" s="8"/>
      <c r="R8" s="8"/>
    </row>
    <row r="9" spans="1:18" s="155" customFormat="1" ht="4.5" customHeight="1" x14ac:dyDescent="0.25">
      <c r="A9" s="157"/>
      <c r="B9" s="89"/>
      <c r="C9" s="89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</row>
    <row r="10" spans="1:18" s="164" customFormat="1" ht="12" x14ac:dyDescent="0.25">
      <c r="A10" s="161" t="s">
        <v>3</v>
      </c>
      <c r="B10" s="97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114">
        <v>2013</v>
      </c>
      <c r="H10" s="114">
        <v>2014</v>
      </c>
      <c r="I10" s="114">
        <v>2015</v>
      </c>
      <c r="J10" s="114">
        <v>2016</v>
      </c>
      <c r="K10" s="114">
        <v>2017</v>
      </c>
      <c r="L10" s="114">
        <v>2018</v>
      </c>
      <c r="M10" s="114">
        <v>2019</v>
      </c>
      <c r="N10" s="114">
        <v>2020</v>
      </c>
      <c r="O10" s="114">
        <v>2021</v>
      </c>
      <c r="P10" s="114">
        <v>2022</v>
      </c>
      <c r="Q10" s="114">
        <v>2023</v>
      </c>
      <c r="R10" s="114">
        <v>2024</v>
      </c>
    </row>
    <row r="11" spans="1:18" s="164" customFormat="1" ht="4.5" customHeight="1" x14ac:dyDescent="0.25">
      <c r="A11" s="165"/>
      <c r="B11" s="407"/>
      <c r="C11" s="408"/>
      <c r="D11" s="408"/>
      <c r="E11" s="408"/>
      <c r="F11" s="408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</row>
    <row r="12" spans="1:18" ht="4.5" customHeight="1" x14ac:dyDescent="0.25">
      <c r="B12" s="92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</row>
    <row r="13" spans="1:18" s="173" customFormat="1" ht="12" customHeight="1" x14ac:dyDescent="0.25">
      <c r="A13" s="164" t="s">
        <v>6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</row>
    <row r="14" spans="1:18" s="174" customFormat="1" ht="12" customHeight="1" x14ac:dyDescent="0.2">
      <c r="A14" s="174" t="s">
        <v>25</v>
      </c>
      <c r="B14" s="95">
        <v>6994</v>
      </c>
      <c r="C14" s="96">
        <v>7759.583333333333</v>
      </c>
      <c r="D14" s="96">
        <v>8247.3333333333339</v>
      </c>
      <c r="E14" s="96">
        <v>7638.666666666667</v>
      </c>
      <c r="F14" s="96">
        <v>7656.416666666667</v>
      </c>
      <c r="G14" s="96">
        <v>7575.1666666665969</v>
      </c>
      <c r="H14" s="96">
        <v>7027.583333333333</v>
      </c>
      <c r="I14" s="96">
        <v>6114.833333333333</v>
      </c>
      <c r="J14" s="96">
        <v>5531.2499999999936</v>
      </c>
      <c r="K14" s="96">
        <v>5207.4166666666697</v>
      </c>
      <c r="L14" s="96">
        <v>4890.9166666666761</v>
      </c>
      <c r="M14" s="96">
        <v>4606.416666666667</v>
      </c>
      <c r="N14" s="96">
        <v>5009.4166666666506</v>
      </c>
      <c r="O14" s="96">
        <v>4951.5000000000064</v>
      </c>
      <c r="P14" s="96">
        <v>4872</v>
      </c>
      <c r="Q14" s="96">
        <v>5309</v>
      </c>
      <c r="R14" s="96">
        <v>5619</v>
      </c>
    </row>
    <row r="15" spans="1:18" s="174" customFormat="1" ht="12" customHeight="1" x14ac:dyDescent="0.2">
      <c r="A15" s="174" t="s">
        <v>26</v>
      </c>
      <c r="B15" s="95">
        <v>7589.083333333333</v>
      </c>
      <c r="C15" s="96">
        <v>8272.1666666666661</v>
      </c>
      <c r="D15" s="96">
        <v>8568.75</v>
      </c>
      <c r="E15" s="96">
        <v>8091.833333333333</v>
      </c>
      <c r="F15" s="96">
        <v>8006.5</v>
      </c>
      <c r="G15" s="96">
        <v>8190.4999999997517</v>
      </c>
      <c r="H15" s="96">
        <v>8014.5</v>
      </c>
      <c r="I15" s="96">
        <v>7069.416666666667</v>
      </c>
      <c r="J15" s="96">
        <v>6412.4999999999618</v>
      </c>
      <c r="K15" s="96">
        <v>5899.0833333333303</v>
      </c>
      <c r="L15" s="96">
        <v>5477.4166666666588</v>
      </c>
      <c r="M15" s="96">
        <v>5321.5833333333385</v>
      </c>
      <c r="N15" s="96">
        <v>5812.5833333333367</v>
      </c>
      <c r="O15" s="96">
        <v>5754.1666666666415</v>
      </c>
      <c r="P15" s="96">
        <v>5469</v>
      </c>
      <c r="Q15" s="96">
        <v>5904</v>
      </c>
      <c r="R15" s="96">
        <v>6336</v>
      </c>
    </row>
    <row r="16" spans="1:18" s="174" customFormat="1" ht="12" customHeight="1" x14ac:dyDescent="0.2">
      <c r="A16" s="174" t="s">
        <v>27</v>
      </c>
      <c r="B16" s="95">
        <v>7091.75</v>
      </c>
      <c r="C16" s="96">
        <v>7793.083333333333</v>
      </c>
      <c r="D16" s="96">
        <v>8575.0833333333339</v>
      </c>
      <c r="E16" s="96">
        <v>8549.25</v>
      </c>
      <c r="F16" s="96">
        <v>8515.75</v>
      </c>
      <c r="G16" s="96">
        <v>8360.1666666665533</v>
      </c>
      <c r="H16" s="96">
        <v>8150.833333333333</v>
      </c>
      <c r="I16" s="96">
        <v>7254.333333333333</v>
      </c>
      <c r="J16" s="96">
        <v>6563.8333333333221</v>
      </c>
      <c r="K16" s="96">
        <v>5994.9166666666697</v>
      </c>
      <c r="L16" s="96">
        <v>5581.6666666666706</v>
      </c>
      <c r="M16" s="96">
        <v>5294.2499999999873</v>
      </c>
      <c r="N16" s="96">
        <v>5531.5000000000091</v>
      </c>
      <c r="O16" s="96">
        <v>5528.4166666666679</v>
      </c>
      <c r="P16" s="96">
        <v>5383</v>
      </c>
      <c r="Q16" s="96">
        <v>5727</v>
      </c>
      <c r="R16" s="96">
        <v>6151</v>
      </c>
    </row>
    <row r="17" spans="1:18" s="174" customFormat="1" ht="12" customHeight="1" x14ac:dyDescent="0.2">
      <c r="A17" s="174" t="s">
        <v>28</v>
      </c>
      <c r="B17" s="95">
        <v>6679.5</v>
      </c>
      <c r="C17" s="96">
        <v>7195.416666666667</v>
      </c>
      <c r="D17" s="96">
        <v>7691.833333333333</v>
      </c>
      <c r="E17" s="96">
        <v>7762.916666666667</v>
      </c>
      <c r="F17" s="96">
        <v>7871.416666666667</v>
      </c>
      <c r="G17" s="96">
        <v>7963.2499999999154</v>
      </c>
      <c r="H17" s="96">
        <v>8075.5</v>
      </c>
      <c r="I17" s="96">
        <v>7434.166666666667</v>
      </c>
      <c r="J17" s="96">
        <v>6876.166666666657</v>
      </c>
      <c r="K17" s="96">
        <v>6357</v>
      </c>
      <c r="L17" s="96">
        <v>5898.1666666666624</v>
      </c>
      <c r="M17" s="96">
        <v>5428.4166666666788</v>
      </c>
      <c r="N17" s="96">
        <v>5342.2500000000036</v>
      </c>
      <c r="O17" s="96">
        <v>5190.9999999999927</v>
      </c>
      <c r="P17" s="96">
        <v>4930</v>
      </c>
      <c r="Q17" s="96">
        <v>5108</v>
      </c>
      <c r="R17" s="96">
        <v>5362</v>
      </c>
    </row>
    <row r="18" spans="1:18" s="174" customFormat="1" ht="12" customHeight="1" x14ac:dyDescent="0.2">
      <c r="A18" s="174" t="s">
        <v>29</v>
      </c>
      <c r="B18" s="95">
        <v>6024.833333333333</v>
      </c>
      <c r="C18" s="96">
        <v>6586.166666666667</v>
      </c>
      <c r="D18" s="96">
        <v>7109.75</v>
      </c>
      <c r="E18" s="96">
        <v>7284.333333333333</v>
      </c>
      <c r="F18" s="96">
        <v>7267.916666666667</v>
      </c>
      <c r="G18" s="96">
        <v>7349.7499999999673</v>
      </c>
      <c r="H18" s="96">
        <v>7443.75</v>
      </c>
      <c r="I18" s="96">
        <v>7013.75</v>
      </c>
      <c r="J18" s="96">
        <v>6635.8333333332948</v>
      </c>
      <c r="K18" s="96">
        <v>6253.6666666666697</v>
      </c>
      <c r="L18" s="96">
        <v>5906.1666666666597</v>
      </c>
      <c r="M18" s="96">
        <v>5706.5833333333212</v>
      </c>
      <c r="N18" s="96">
        <v>5661.4166666666715</v>
      </c>
      <c r="O18" s="96">
        <v>5487.0833333333148</v>
      </c>
      <c r="P18" s="96">
        <v>5132</v>
      </c>
      <c r="Q18" s="96">
        <v>5095</v>
      </c>
      <c r="R18" s="96">
        <v>5177</v>
      </c>
    </row>
    <row r="19" spans="1:18" s="174" customFormat="1" ht="12" customHeight="1" x14ac:dyDescent="0.2">
      <c r="A19" s="174" t="s">
        <v>30</v>
      </c>
      <c r="B19" s="95">
        <v>5204.166666666667</v>
      </c>
      <c r="C19" s="96">
        <v>5480.25</v>
      </c>
      <c r="D19" s="96">
        <v>5989.083333333333</v>
      </c>
      <c r="E19" s="96">
        <v>6211.583333333333</v>
      </c>
      <c r="F19" s="96">
        <v>6340.75</v>
      </c>
      <c r="G19" s="96">
        <v>6504.7499999999609</v>
      </c>
      <c r="H19" s="96">
        <v>6625.5</v>
      </c>
      <c r="I19" s="96">
        <v>6446.333333333333</v>
      </c>
      <c r="J19" s="96">
        <v>6304.6666666666561</v>
      </c>
      <c r="K19" s="96">
        <v>6023.3333333333303</v>
      </c>
      <c r="L19" s="96">
        <v>5752.5833333333348</v>
      </c>
      <c r="M19" s="96">
        <v>5468.2499999999991</v>
      </c>
      <c r="N19" s="96">
        <v>5419.4166666666724</v>
      </c>
      <c r="O19" s="96">
        <v>5361.4166666666688</v>
      </c>
      <c r="P19" s="96">
        <v>5008</v>
      </c>
      <c r="Q19" s="96">
        <v>5018</v>
      </c>
      <c r="R19" s="96">
        <v>5053</v>
      </c>
    </row>
    <row r="20" spans="1:18" s="174" customFormat="1" ht="12" customHeight="1" x14ac:dyDescent="0.2">
      <c r="A20" s="174" t="s">
        <v>17</v>
      </c>
      <c r="B20" s="95">
        <v>7656.9166666666661</v>
      </c>
      <c r="C20" s="96">
        <v>8862.5</v>
      </c>
      <c r="D20" s="96">
        <v>10135.5</v>
      </c>
      <c r="E20" s="96">
        <v>10753.833333333332</v>
      </c>
      <c r="F20" s="96">
        <v>11378.833333333334</v>
      </c>
      <c r="G20" s="96">
        <v>11996.749999999905</v>
      </c>
      <c r="H20" s="96">
        <v>13013.416666666668</v>
      </c>
      <c r="I20" s="96">
        <v>13262</v>
      </c>
      <c r="J20" s="96">
        <v>13129.583333333323</v>
      </c>
      <c r="K20" s="96">
        <v>13288.416706986725</v>
      </c>
      <c r="L20" s="96">
        <v>13507.499999999991</v>
      </c>
      <c r="M20" s="96">
        <v>13781</v>
      </c>
      <c r="N20" s="96">
        <v>13979</v>
      </c>
      <c r="O20" s="96">
        <v>14173.16666666667</v>
      </c>
      <c r="P20" s="96">
        <v>13783</v>
      </c>
      <c r="Q20" s="96">
        <v>13692</v>
      </c>
      <c r="R20" s="96">
        <v>13580</v>
      </c>
    </row>
    <row r="21" spans="1:18" s="174" customFormat="1" ht="12" customHeight="1" x14ac:dyDescent="0.2">
      <c r="A21" s="174" t="s">
        <v>8</v>
      </c>
      <c r="B21" s="95">
        <v>47240.25</v>
      </c>
      <c r="C21" s="96">
        <v>51949.166666666664</v>
      </c>
      <c r="D21" s="96">
        <v>56317.333333333343</v>
      </c>
      <c r="E21" s="96">
        <v>56292.416666666672</v>
      </c>
      <c r="F21" s="96">
        <v>57037.583333333336</v>
      </c>
      <c r="G21" s="96">
        <v>57940.333333332652</v>
      </c>
      <c r="H21" s="96">
        <v>58351.083333333336</v>
      </c>
      <c r="I21" s="96">
        <v>54595</v>
      </c>
      <c r="J21" s="96">
        <v>51453.833333333205</v>
      </c>
      <c r="K21" s="96">
        <v>49023.833646811545</v>
      </c>
      <c r="L21" s="96">
        <v>47014.416666666657</v>
      </c>
      <c r="M21" s="96">
        <f>SUM(M14:M20)</f>
        <v>45606.499999999993</v>
      </c>
      <c r="N21" s="96">
        <v>46755.750000000007</v>
      </c>
      <c r="O21" s="96">
        <v>46446.749999999956</v>
      </c>
      <c r="P21" s="96">
        <v>44577</v>
      </c>
      <c r="Q21" s="96">
        <v>45853</v>
      </c>
      <c r="R21" s="96">
        <v>47278</v>
      </c>
    </row>
    <row r="22" spans="1:18" s="174" customFormat="1" ht="4.5" customHeight="1" x14ac:dyDescent="0.2">
      <c r="A22" s="178"/>
      <c r="B22" s="416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  <c r="R22" s="412"/>
    </row>
    <row r="23" spans="1:18" s="174" customFormat="1" ht="4.5" customHeight="1" x14ac:dyDescent="0.2">
      <c r="B23" s="95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</row>
    <row r="24" spans="1:18" s="173" customFormat="1" ht="12" customHeight="1" x14ac:dyDescent="0.25">
      <c r="A24" s="164" t="s">
        <v>7</v>
      </c>
      <c r="B24" s="107"/>
      <c r="C24" s="108"/>
      <c r="D24" s="108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</row>
    <row r="25" spans="1:18" s="174" customFormat="1" ht="12" customHeight="1" x14ac:dyDescent="0.2">
      <c r="A25" s="174" t="s">
        <v>25</v>
      </c>
      <c r="B25" s="95">
        <v>7389</v>
      </c>
      <c r="C25" s="96">
        <v>7709.75</v>
      </c>
      <c r="D25" s="96">
        <v>7831.75</v>
      </c>
      <c r="E25" s="96">
        <v>7232.333333333333</v>
      </c>
      <c r="F25" s="96">
        <v>7104.166666666667</v>
      </c>
      <c r="G25" s="96">
        <v>6897.6666666665451</v>
      </c>
      <c r="H25" s="96">
        <v>6404.333333333333</v>
      </c>
      <c r="I25" s="96">
        <v>5595.916666666667</v>
      </c>
      <c r="J25" s="96">
        <v>5097.9999999999909</v>
      </c>
      <c r="K25" s="96">
        <v>4463.5833333333303</v>
      </c>
      <c r="L25" s="96">
        <v>4085.7500000000032</v>
      </c>
      <c r="M25" s="96">
        <v>3872.7500000000045</v>
      </c>
      <c r="N25" s="96">
        <v>4107.2500000000036</v>
      </c>
      <c r="O25" s="96">
        <v>3895.7499999999995</v>
      </c>
      <c r="P25" s="96">
        <v>3808</v>
      </c>
      <c r="Q25" s="96">
        <v>4209</v>
      </c>
      <c r="R25" s="96">
        <v>4583</v>
      </c>
    </row>
    <row r="26" spans="1:18" s="174" customFormat="1" ht="12" customHeight="1" x14ac:dyDescent="0.2">
      <c r="A26" s="174" t="s">
        <v>26</v>
      </c>
      <c r="B26" s="95">
        <v>8327.25</v>
      </c>
      <c r="C26" s="96">
        <v>8798.9166666666661</v>
      </c>
      <c r="D26" s="96">
        <v>9075.8333333333339</v>
      </c>
      <c r="E26" s="96">
        <v>8907</v>
      </c>
      <c r="F26" s="96">
        <v>8880.0833333333339</v>
      </c>
      <c r="G26" s="96">
        <v>9041.2499999998727</v>
      </c>
      <c r="H26" s="96">
        <v>8978.1666666666661</v>
      </c>
      <c r="I26" s="96">
        <v>7947.75</v>
      </c>
      <c r="J26" s="96">
        <v>7363.6666666666606</v>
      </c>
      <c r="K26" s="96">
        <v>6730.5</v>
      </c>
      <c r="L26" s="96">
        <v>6305.7499999999918</v>
      </c>
      <c r="M26" s="96">
        <v>5983.7499999999873</v>
      </c>
      <c r="N26" s="96">
        <v>6263.6666666666533</v>
      </c>
      <c r="O26" s="96">
        <v>6159.9166666666561</v>
      </c>
      <c r="P26" s="96">
        <v>6012</v>
      </c>
      <c r="Q26" s="96">
        <v>6284</v>
      </c>
      <c r="R26" s="96">
        <v>6693</v>
      </c>
    </row>
    <row r="27" spans="1:18" s="174" customFormat="1" ht="12" customHeight="1" x14ac:dyDescent="0.2">
      <c r="A27" s="174" t="s">
        <v>27</v>
      </c>
      <c r="B27" s="95">
        <v>7028.916666666667</v>
      </c>
      <c r="C27" s="96">
        <v>7466.833333333333</v>
      </c>
      <c r="D27" s="96">
        <v>8077.833333333333</v>
      </c>
      <c r="E27" s="96">
        <v>8304.1666666666661</v>
      </c>
      <c r="F27" s="96">
        <v>8440.4166666666661</v>
      </c>
      <c r="G27" s="96">
        <v>8612.1666666665187</v>
      </c>
      <c r="H27" s="96">
        <v>8688.9166666666661</v>
      </c>
      <c r="I27" s="96">
        <v>7937.083333333333</v>
      </c>
      <c r="J27" s="96">
        <v>7485.1666666666142</v>
      </c>
      <c r="K27" s="96">
        <v>7128.5833333333303</v>
      </c>
      <c r="L27" s="96">
        <v>6822.2500000000045</v>
      </c>
      <c r="M27" s="96">
        <v>6552.4166666666679</v>
      </c>
      <c r="N27" s="96">
        <v>6374.833333333323</v>
      </c>
      <c r="O27" s="96">
        <v>6478.5000000000064</v>
      </c>
      <c r="P27" s="96">
        <v>6460</v>
      </c>
      <c r="Q27" s="96">
        <v>6792</v>
      </c>
      <c r="R27" s="96">
        <v>6974</v>
      </c>
    </row>
    <row r="28" spans="1:18" s="174" customFormat="1" ht="12" customHeight="1" x14ac:dyDescent="0.2">
      <c r="A28" s="174" t="s">
        <v>28</v>
      </c>
      <c r="B28" s="95">
        <v>6152.833333333333</v>
      </c>
      <c r="C28" s="96">
        <v>6342.916666666667</v>
      </c>
      <c r="D28" s="96">
        <v>6647.916666666667</v>
      </c>
      <c r="E28" s="96">
        <v>6661.583333333333</v>
      </c>
      <c r="F28" s="96">
        <v>6808.333333333333</v>
      </c>
      <c r="G28" s="96">
        <v>7023.7499999999718</v>
      </c>
      <c r="H28" s="96">
        <v>7272.416666666667</v>
      </c>
      <c r="I28" s="96">
        <v>6860.75</v>
      </c>
      <c r="J28" s="96">
        <v>6672.3333333333276</v>
      </c>
      <c r="K28" s="96">
        <v>6484.6666666666697</v>
      </c>
      <c r="L28" s="96">
        <v>6414.3333333333376</v>
      </c>
      <c r="M28" s="96">
        <v>6231.0833333333203</v>
      </c>
      <c r="N28" s="96">
        <v>5906.4166666666615</v>
      </c>
      <c r="O28" s="96">
        <v>5971.00000000002</v>
      </c>
      <c r="P28" s="96">
        <v>5904</v>
      </c>
      <c r="Q28" s="96">
        <v>6176</v>
      </c>
      <c r="R28" s="96">
        <v>6336</v>
      </c>
    </row>
    <row r="29" spans="1:18" s="174" customFormat="1" ht="12" customHeight="1" x14ac:dyDescent="0.2">
      <c r="A29" s="174" t="s">
        <v>29</v>
      </c>
      <c r="B29" s="95">
        <v>4984.583333333333</v>
      </c>
      <c r="C29" s="96">
        <v>5221.916666666667</v>
      </c>
      <c r="D29" s="96">
        <v>5495.166666666667</v>
      </c>
      <c r="E29" s="96">
        <v>5643.166666666667</v>
      </c>
      <c r="F29" s="96">
        <v>5791.666666666667</v>
      </c>
      <c r="G29" s="96">
        <v>5917.1666666666324</v>
      </c>
      <c r="H29" s="96">
        <v>5998</v>
      </c>
      <c r="I29" s="96">
        <v>5705.083333333333</v>
      </c>
      <c r="J29" s="96">
        <v>5430.6666666666579</v>
      </c>
      <c r="K29" s="96">
        <v>5326.1666666666697</v>
      </c>
      <c r="L29" s="96">
        <v>5253.0833333333376</v>
      </c>
      <c r="M29" s="96">
        <v>5237</v>
      </c>
      <c r="N29" s="96">
        <v>5079.5833333333358</v>
      </c>
      <c r="O29" s="96">
        <v>5326.2500000000036</v>
      </c>
      <c r="P29" s="96">
        <v>5332</v>
      </c>
      <c r="Q29" s="96">
        <v>5455</v>
      </c>
      <c r="R29" s="96">
        <v>5534</v>
      </c>
    </row>
    <row r="30" spans="1:18" s="174" customFormat="1" ht="12" customHeight="1" x14ac:dyDescent="0.2">
      <c r="A30" s="174" t="s">
        <v>30</v>
      </c>
      <c r="B30" s="95">
        <v>4314.75</v>
      </c>
      <c r="C30" s="96">
        <v>4264.083333333333</v>
      </c>
      <c r="D30" s="96">
        <v>4470.75</v>
      </c>
      <c r="E30" s="96">
        <v>4584.5</v>
      </c>
      <c r="F30" s="96">
        <v>4661.166666666667</v>
      </c>
      <c r="G30" s="96">
        <v>4722.6666666666706</v>
      </c>
      <c r="H30" s="96">
        <v>4844.666666666667</v>
      </c>
      <c r="I30" s="96">
        <v>4680.916666666667</v>
      </c>
      <c r="J30" s="96">
        <v>4658.3333333333385</v>
      </c>
      <c r="K30" s="96">
        <v>4527.5833333333303</v>
      </c>
      <c r="L30" s="96">
        <v>4475.0000000000018</v>
      </c>
      <c r="M30" s="96">
        <v>4400.1666666666633</v>
      </c>
      <c r="N30" s="96">
        <v>4158.0000000000091</v>
      </c>
      <c r="O30" s="96">
        <v>4191.1666666666579</v>
      </c>
      <c r="P30" s="96">
        <v>4174</v>
      </c>
      <c r="Q30" s="96">
        <v>4333</v>
      </c>
      <c r="R30" s="96">
        <v>4490</v>
      </c>
    </row>
    <row r="31" spans="1:18" s="174" customFormat="1" ht="12" customHeight="1" x14ac:dyDescent="0.2">
      <c r="A31" s="174" t="s">
        <v>17</v>
      </c>
      <c r="B31" s="95">
        <v>6676.583333333333</v>
      </c>
      <c r="C31" s="96">
        <v>7623</v>
      </c>
      <c r="D31" s="96">
        <v>8473.3333333333339</v>
      </c>
      <c r="E31" s="96">
        <v>8880.5833333333339</v>
      </c>
      <c r="F31" s="96">
        <v>9130.4166666666661</v>
      </c>
      <c r="G31" s="96">
        <v>9274.0833333333849</v>
      </c>
      <c r="H31" s="96">
        <v>9798.4166666666661</v>
      </c>
      <c r="I31" s="96">
        <v>9890</v>
      </c>
      <c r="J31" s="96">
        <v>9657.6666666666752</v>
      </c>
      <c r="K31" s="96">
        <v>9707</v>
      </c>
      <c r="L31" s="96">
        <v>9832.1666666666824</v>
      </c>
      <c r="M31" s="96">
        <v>10163</v>
      </c>
      <c r="N31" s="96">
        <v>10157</v>
      </c>
      <c r="O31" s="96">
        <v>10310.750000000009</v>
      </c>
      <c r="P31" s="96">
        <v>9985</v>
      </c>
      <c r="Q31" s="96">
        <v>9878</v>
      </c>
      <c r="R31" s="96">
        <v>9740</v>
      </c>
    </row>
    <row r="32" spans="1:18" s="174" customFormat="1" ht="12" customHeight="1" x14ac:dyDescent="0.2">
      <c r="A32" s="174" t="s">
        <v>8</v>
      </c>
      <c r="B32" s="95">
        <v>44873.916666666672</v>
      </c>
      <c r="C32" s="96">
        <v>47427.416666666664</v>
      </c>
      <c r="D32" s="96">
        <v>50072.583333333336</v>
      </c>
      <c r="E32" s="96">
        <v>50213.333333333336</v>
      </c>
      <c r="F32" s="96">
        <v>50816.25</v>
      </c>
      <c r="G32" s="96">
        <v>51488.7499999996</v>
      </c>
      <c r="H32" s="96">
        <v>51984.916666666664</v>
      </c>
      <c r="I32" s="96">
        <v>48617.333333333336</v>
      </c>
      <c r="J32" s="96">
        <v>46365.83333333327</v>
      </c>
      <c r="K32" s="96">
        <v>44367.666666666701</v>
      </c>
      <c r="L32" s="96">
        <v>43188.333333333358</v>
      </c>
      <c r="M32" s="96">
        <f>SUM(M25:M31)</f>
        <v>42440.166666666642</v>
      </c>
      <c r="N32" s="96">
        <v>42046.916666666664</v>
      </c>
      <c r="O32" s="96">
        <v>42333.33333333335</v>
      </c>
      <c r="P32" s="96">
        <v>41675</v>
      </c>
      <c r="Q32" s="96">
        <v>43127</v>
      </c>
      <c r="R32" s="96">
        <v>44350</v>
      </c>
    </row>
    <row r="33" spans="1:18" s="174" customFormat="1" ht="4.5" customHeight="1" x14ac:dyDescent="0.2">
      <c r="A33" s="178"/>
      <c r="B33" s="416"/>
      <c r="C33" s="412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</row>
    <row r="34" spans="1:18" s="174" customFormat="1" ht="4.5" customHeight="1" x14ac:dyDescent="0.2">
      <c r="B34" s="95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</row>
    <row r="35" spans="1:18" s="173" customFormat="1" ht="12" customHeight="1" x14ac:dyDescent="0.25">
      <c r="A35" s="164" t="s">
        <v>8</v>
      </c>
      <c r="B35" s="107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</row>
    <row r="36" spans="1:18" s="174" customFormat="1" ht="12" customHeight="1" x14ac:dyDescent="0.2">
      <c r="A36" s="174" t="s">
        <v>25</v>
      </c>
      <c r="B36" s="95">
        <v>14383</v>
      </c>
      <c r="C36" s="96">
        <v>15469.333333333332</v>
      </c>
      <c r="D36" s="96">
        <v>16079.083333333334</v>
      </c>
      <c r="E36" s="96">
        <v>14871</v>
      </c>
      <c r="F36" s="96">
        <v>14760.583333333334</v>
      </c>
      <c r="G36" s="96">
        <v>14472.833333333143</v>
      </c>
      <c r="H36" s="96">
        <v>13431.916666666666</v>
      </c>
      <c r="I36" s="96">
        <v>11710.75</v>
      </c>
      <c r="J36" s="96">
        <v>10629.249999999985</v>
      </c>
      <c r="K36" s="96">
        <v>9671</v>
      </c>
      <c r="L36" s="96">
        <v>8976.666666666626</v>
      </c>
      <c r="M36" s="96">
        <f>SUM(M14,M25)</f>
        <v>8479.1666666666715</v>
      </c>
      <c r="N36" s="96">
        <v>9116.6666666666788</v>
      </c>
      <c r="O36" s="96">
        <v>8847.2500000000055</v>
      </c>
      <c r="P36" s="96">
        <v>8680</v>
      </c>
      <c r="Q36" s="96">
        <v>9518</v>
      </c>
      <c r="R36" s="96">
        <v>10202</v>
      </c>
    </row>
    <row r="37" spans="1:18" s="174" customFormat="1" ht="12" customHeight="1" x14ac:dyDescent="0.2">
      <c r="A37" s="174" t="s">
        <v>26</v>
      </c>
      <c r="B37" s="95">
        <v>15916.333333333332</v>
      </c>
      <c r="C37" s="96">
        <v>17071.083333333332</v>
      </c>
      <c r="D37" s="96">
        <v>17644.583333333332</v>
      </c>
      <c r="E37" s="96">
        <v>16998.833333333332</v>
      </c>
      <c r="F37" s="96">
        <v>16886.583333333336</v>
      </c>
      <c r="G37" s="96">
        <v>17231.749999999625</v>
      </c>
      <c r="H37" s="96">
        <v>16992.666666666668</v>
      </c>
      <c r="I37" s="96">
        <v>15017.166666666668</v>
      </c>
      <c r="J37" s="96">
        <v>13776.166666666673</v>
      </c>
      <c r="K37" s="96">
        <v>12629.583333333299</v>
      </c>
      <c r="L37" s="96">
        <v>11783.166666666719</v>
      </c>
      <c r="M37" s="96">
        <f t="shared" ref="M37:M43" si="0">SUM(M15,M26)</f>
        <v>11305.333333333325</v>
      </c>
      <c r="N37" s="96">
        <v>12076.25</v>
      </c>
      <c r="O37" s="96">
        <v>11914.083333333405</v>
      </c>
      <c r="P37" s="96">
        <v>11480</v>
      </c>
      <c r="Q37" s="96">
        <v>12188</v>
      </c>
      <c r="R37" s="96">
        <v>13028</v>
      </c>
    </row>
    <row r="38" spans="1:18" s="174" customFormat="1" ht="12" customHeight="1" x14ac:dyDescent="0.2">
      <c r="A38" s="174" t="s">
        <v>27</v>
      </c>
      <c r="B38" s="95">
        <v>14120.666666666668</v>
      </c>
      <c r="C38" s="96">
        <v>15259.916666666666</v>
      </c>
      <c r="D38" s="96">
        <v>16652.916666666668</v>
      </c>
      <c r="E38" s="96">
        <v>16853.416666666664</v>
      </c>
      <c r="F38" s="96">
        <v>16956.166666666664</v>
      </c>
      <c r="G38" s="96">
        <v>16972.333333333074</v>
      </c>
      <c r="H38" s="96">
        <v>16839.75</v>
      </c>
      <c r="I38" s="96">
        <v>15191.416666666666</v>
      </c>
      <c r="J38" s="96">
        <v>14049.000000000138</v>
      </c>
      <c r="K38" s="96">
        <v>13123.5</v>
      </c>
      <c r="L38" s="96">
        <v>12403.916666666664</v>
      </c>
      <c r="M38" s="96">
        <f t="shared" si="0"/>
        <v>11846.666666666655</v>
      </c>
      <c r="N38" s="96">
        <v>11906.333333333338</v>
      </c>
      <c r="O38" s="96">
        <v>12006.916666666664</v>
      </c>
      <c r="P38" s="96">
        <v>11842</v>
      </c>
      <c r="Q38" s="96">
        <v>12519</v>
      </c>
      <c r="R38" s="96">
        <v>13125</v>
      </c>
    </row>
    <row r="39" spans="1:18" s="174" customFormat="1" ht="12" customHeight="1" x14ac:dyDescent="0.2">
      <c r="A39" s="174" t="s">
        <v>28</v>
      </c>
      <c r="B39" s="95">
        <v>12832.333333333332</v>
      </c>
      <c r="C39" s="96">
        <v>13538.333333333334</v>
      </c>
      <c r="D39" s="96">
        <v>14339.75</v>
      </c>
      <c r="E39" s="96">
        <v>14424.5</v>
      </c>
      <c r="F39" s="96">
        <v>14679.75</v>
      </c>
      <c r="G39" s="96">
        <v>14986.999999999887</v>
      </c>
      <c r="H39" s="96">
        <v>15347.916666666666</v>
      </c>
      <c r="I39" s="96">
        <v>14294.916666666668</v>
      </c>
      <c r="J39" s="96">
        <v>13548.500000000013</v>
      </c>
      <c r="K39" s="96">
        <v>12841.666666666701</v>
      </c>
      <c r="L39" s="96">
        <v>12312.499999999995</v>
      </c>
      <c r="M39" s="96">
        <f t="shared" si="0"/>
        <v>11659.5</v>
      </c>
      <c r="N39" s="96">
        <v>11248.666666666657</v>
      </c>
      <c r="O39" s="96">
        <v>11161.999999999982</v>
      </c>
      <c r="P39" s="96">
        <v>10834</v>
      </c>
      <c r="Q39" s="96">
        <v>11284</v>
      </c>
      <c r="R39" s="96">
        <v>11698</v>
      </c>
    </row>
    <row r="40" spans="1:18" s="174" customFormat="1" ht="12" customHeight="1" x14ac:dyDescent="0.2">
      <c r="A40" s="174" t="s">
        <v>29</v>
      </c>
      <c r="B40" s="95">
        <v>11009.416666666666</v>
      </c>
      <c r="C40" s="96">
        <v>11808.083333333334</v>
      </c>
      <c r="D40" s="96">
        <v>12604.916666666666</v>
      </c>
      <c r="E40" s="96">
        <v>12927.5</v>
      </c>
      <c r="F40" s="96">
        <v>13059.583333333334</v>
      </c>
      <c r="G40" s="96">
        <v>13266.916666666599</v>
      </c>
      <c r="H40" s="96">
        <v>13441.75</v>
      </c>
      <c r="I40" s="96">
        <v>12718.833333333332</v>
      </c>
      <c r="J40" s="96">
        <v>12066.500000000013</v>
      </c>
      <c r="K40" s="96">
        <v>11579.833333333299</v>
      </c>
      <c r="L40" s="96">
        <v>11159.250000000027</v>
      </c>
      <c r="M40" s="96">
        <f t="shared" si="0"/>
        <v>10943.583333333321</v>
      </c>
      <c r="N40" s="96">
        <v>10740.999999999989</v>
      </c>
      <c r="O40" s="96">
        <v>10813.333333333348</v>
      </c>
      <c r="P40" s="96">
        <v>10464</v>
      </c>
      <c r="Q40" s="96">
        <v>10550</v>
      </c>
      <c r="R40" s="96">
        <v>10711</v>
      </c>
    </row>
    <row r="41" spans="1:18" s="174" customFormat="1" ht="12" customHeight="1" x14ac:dyDescent="0.2">
      <c r="A41" s="174" t="s">
        <v>30</v>
      </c>
      <c r="B41" s="95">
        <v>9518.9166666666679</v>
      </c>
      <c r="C41" s="96">
        <v>9744.3333333333321</v>
      </c>
      <c r="D41" s="96">
        <v>10459.833333333334</v>
      </c>
      <c r="E41" s="96">
        <v>10796.083333333332</v>
      </c>
      <c r="F41" s="96">
        <v>11001.916666666668</v>
      </c>
      <c r="G41" s="96">
        <v>11227.416666666631</v>
      </c>
      <c r="H41" s="96">
        <v>11470.166666666666</v>
      </c>
      <c r="I41" s="96">
        <v>11127.25</v>
      </c>
      <c r="J41" s="96">
        <v>10962.999999999991</v>
      </c>
      <c r="K41" s="96">
        <v>10550.916666666701</v>
      </c>
      <c r="L41" s="96">
        <v>10227.583333333316</v>
      </c>
      <c r="M41" s="96">
        <f t="shared" si="0"/>
        <v>9868.4166666666624</v>
      </c>
      <c r="N41" s="96">
        <v>9577.4166666666642</v>
      </c>
      <c r="O41" s="96">
        <v>9552.5833333333703</v>
      </c>
      <c r="P41" s="96">
        <v>9182</v>
      </c>
      <c r="Q41" s="96">
        <v>9351</v>
      </c>
      <c r="R41" s="96">
        <v>9543</v>
      </c>
    </row>
    <row r="42" spans="1:18" s="174" customFormat="1" ht="12" customHeight="1" x14ac:dyDescent="0.2">
      <c r="A42" s="174" t="s">
        <v>17</v>
      </c>
      <c r="B42" s="95">
        <v>14333.5</v>
      </c>
      <c r="C42" s="96">
        <v>16485.5</v>
      </c>
      <c r="D42" s="96">
        <v>18608.833333333336</v>
      </c>
      <c r="E42" s="96">
        <v>19634.416666666664</v>
      </c>
      <c r="F42" s="96">
        <v>20509.25</v>
      </c>
      <c r="G42" s="96">
        <v>21270.833333333288</v>
      </c>
      <c r="H42" s="96">
        <v>22811.833333333336</v>
      </c>
      <c r="I42" s="96">
        <v>23152</v>
      </c>
      <c r="J42" s="96">
        <v>22787.249999999971</v>
      </c>
      <c r="K42" s="96">
        <v>22995.000071361661</v>
      </c>
      <c r="L42" s="96">
        <v>23339.666666666621</v>
      </c>
      <c r="M42" s="96">
        <f t="shared" si="0"/>
        <v>23944</v>
      </c>
      <c r="N42" s="96">
        <v>24136</v>
      </c>
      <c r="O42" s="96">
        <v>24483.916666666581</v>
      </c>
      <c r="P42" s="96">
        <v>23768</v>
      </c>
      <c r="Q42" s="96">
        <v>23570</v>
      </c>
      <c r="R42" s="96">
        <v>23320</v>
      </c>
    </row>
    <row r="43" spans="1:18" s="174" customFormat="1" ht="12" customHeight="1" x14ac:dyDescent="0.2">
      <c r="A43" s="174" t="s">
        <v>8</v>
      </c>
      <c r="B43" s="95">
        <v>92114.166666666672</v>
      </c>
      <c r="C43" s="96">
        <v>99376.583333333328</v>
      </c>
      <c r="D43" s="96">
        <v>106389.91666666666</v>
      </c>
      <c r="E43" s="96">
        <v>106505.75</v>
      </c>
      <c r="F43" s="96">
        <v>107853.83333333333</v>
      </c>
      <c r="G43" s="96">
        <v>109429.08333333225</v>
      </c>
      <c r="H43" s="96">
        <v>110336</v>
      </c>
      <c r="I43" s="96">
        <v>103212.33333333334</v>
      </c>
      <c r="J43" s="96">
        <v>97819.666666666788</v>
      </c>
      <c r="K43" s="96">
        <v>93391.5</v>
      </c>
      <c r="L43" s="96">
        <v>90202.749999999971</v>
      </c>
      <c r="M43" s="96">
        <f t="shared" si="0"/>
        <v>88046.666666666628</v>
      </c>
      <c r="N43" s="96">
        <v>88802.666666666628</v>
      </c>
      <c r="O43" s="96">
        <v>88780.083333333358</v>
      </c>
      <c r="P43" s="96">
        <v>86250</v>
      </c>
      <c r="Q43" s="96">
        <v>88980</v>
      </c>
      <c r="R43" s="96">
        <v>91628</v>
      </c>
    </row>
    <row r="44" spans="1:18" s="174" customFormat="1" ht="4.5" customHeight="1" x14ac:dyDescent="0.2">
      <c r="A44" s="178"/>
      <c r="B44" s="109"/>
      <c r="C44" s="109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</row>
    <row r="45" spans="1:18" s="174" customFormat="1" ht="9" customHeight="1" x14ac:dyDescent="0.2">
      <c r="B45" s="288"/>
      <c r="C45" s="288"/>
      <c r="D45" s="288"/>
      <c r="E45" s="288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8" s="186" customFormat="1" ht="9" customHeight="1" x14ac:dyDescent="0.2">
      <c r="A46" s="184" t="s">
        <v>119</v>
      </c>
      <c r="B46" s="73"/>
      <c r="C46" s="73"/>
      <c r="D46" s="73"/>
      <c r="E46" s="73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4"/>
    </row>
    <row r="47" spans="1:18" ht="19.5" customHeight="1" x14ac:dyDescent="0.25">
      <c r="A47" s="152" t="s">
        <v>146</v>
      </c>
      <c r="B47" s="58"/>
      <c r="C47" s="277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</row>
    <row r="48" spans="1:18" s="155" customFormat="1" ht="4.5" customHeight="1" x14ac:dyDescent="0.25">
      <c r="B48" s="8"/>
      <c r="C48" s="10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7" s="155" customFormat="1" ht="4.5" customHeight="1" x14ac:dyDescent="0.25">
      <c r="A49" s="157"/>
      <c r="B49" s="89"/>
      <c r="C49" s="278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90"/>
      <c r="P49" s="90"/>
      <c r="Q49" s="404"/>
    </row>
    <row r="50" spans="1:17" s="164" customFormat="1" ht="12" x14ac:dyDescent="0.25">
      <c r="A50" s="161" t="s">
        <v>3</v>
      </c>
      <c r="B50" s="97">
        <v>1992</v>
      </c>
      <c r="C50" s="97">
        <v>1993</v>
      </c>
      <c r="D50" s="97">
        <v>1994</v>
      </c>
      <c r="E50" s="97">
        <v>1995</v>
      </c>
      <c r="F50" s="97">
        <v>1996</v>
      </c>
      <c r="G50" s="97">
        <v>1997</v>
      </c>
      <c r="H50" s="97">
        <v>1998</v>
      </c>
      <c r="I50" s="97">
        <v>1999</v>
      </c>
      <c r="J50" s="97">
        <v>2000</v>
      </c>
      <c r="K50" s="97">
        <v>2001</v>
      </c>
      <c r="L50" s="97">
        <v>2002</v>
      </c>
      <c r="M50" s="97">
        <v>2003</v>
      </c>
      <c r="N50" s="97">
        <v>2004</v>
      </c>
      <c r="O50" s="114">
        <v>2005</v>
      </c>
      <c r="P50" s="114">
        <v>2006</v>
      </c>
      <c r="Q50" s="114">
        <v>2007</v>
      </c>
    </row>
    <row r="51" spans="1:17" s="164" customFormat="1" ht="4.5" customHeight="1" x14ac:dyDescent="0.25">
      <c r="A51" s="165"/>
      <c r="B51" s="252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115"/>
      <c r="P51" s="115"/>
      <c r="Q51" s="405"/>
    </row>
    <row r="52" spans="1:17" ht="4.5" customHeight="1" x14ac:dyDescent="0.25">
      <c r="B52" s="99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100"/>
      <c r="P52" s="100"/>
      <c r="Q52" s="100"/>
    </row>
    <row r="53" spans="1:17" s="173" customFormat="1" ht="12" customHeight="1" x14ac:dyDescent="0.25">
      <c r="A53" s="164" t="s">
        <v>6</v>
      </c>
      <c r="B53" s="101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3"/>
      <c r="P53" s="103"/>
      <c r="Q53" s="103"/>
    </row>
    <row r="54" spans="1:17" s="174" customFormat="1" ht="12" customHeight="1" x14ac:dyDescent="0.2">
      <c r="A54" s="174" t="s">
        <v>25</v>
      </c>
      <c r="B54" s="95">
        <v>5416.583333333333</v>
      </c>
      <c r="C54" s="95">
        <v>6572.25</v>
      </c>
      <c r="D54" s="95">
        <v>7113.583333333333</v>
      </c>
      <c r="E54" s="95">
        <v>7210.25</v>
      </c>
      <c r="F54" s="95">
        <v>7401.333333333333</v>
      </c>
      <c r="G54" s="95">
        <v>7408.25</v>
      </c>
      <c r="H54" s="95">
        <v>7430.666666666667</v>
      </c>
      <c r="I54" s="95">
        <v>7204.416666666667</v>
      </c>
      <c r="J54" s="95">
        <v>6711.833333333333</v>
      </c>
      <c r="K54" s="95">
        <v>6704.5</v>
      </c>
      <c r="L54" s="95">
        <v>7524.75</v>
      </c>
      <c r="M54" s="95">
        <v>8066.916666666667</v>
      </c>
      <c r="N54" s="95">
        <v>8191.333333333333</v>
      </c>
      <c r="O54" s="96">
        <v>8306.4166666666661</v>
      </c>
      <c r="P54" s="96">
        <v>7975.5</v>
      </c>
      <c r="Q54" s="96">
        <v>7285.333333333333</v>
      </c>
    </row>
    <row r="55" spans="1:17" s="174" customFormat="1" ht="12" customHeight="1" x14ac:dyDescent="0.2">
      <c r="A55" s="174" t="s">
        <v>26</v>
      </c>
      <c r="B55" s="95">
        <v>5112.583333333333</v>
      </c>
      <c r="C55" s="95">
        <v>6563.333333333333</v>
      </c>
      <c r="D55" s="95">
        <v>7375.25</v>
      </c>
      <c r="E55" s="95">
        <v>7471.25</v>
      </c>
      <c r="F55" s="95">
        <v>7709.166666666667</v>
      </c>
      <c r="G55" s="95">
        <v>7837.083333333333</v>
      </c>
      <c r="H55" s="95">
        <v>7571.666666666667</v>
      </c>
      <c r="I55" s="95">
        <v>6974.333333333333</v>
      </c>
      <c r="J55" s="95">
        <v>6313.083333333333</v>
      </c>
      <c r="K55" s="95">
        <v>6472.666666666667</v>
      </c>
      <c r="L55" s="95">
        <v>7472.166666666667</v>
      </c>
      <c r="M55" s="95">
        <v>8176.833333333333</v>
      </c>
      <c r="N55" s="95">
        <v>8599.6666666666661</v>
      </c>
      <c r="O55" s="96">
        <v>8674</v>
      </c>
      <c r="P55" s="96">
        <v>8559.1666666666661</v>
      </c>
      <c r="Q55" s="96">
        <v>8020.666666666667</v>
      </c>
    </row>
    <row r="56" spans="1:17" s="174" customFormat="1" ht="12" customHeight="1" x14ac:dyDescent="0.2">
      <c r="A56" s="174" t="s">
        <v>27</v>
      </c>
      <c r="B56" s="95">
        <v>3998</v>
      </c>
      <c r="C56" s="95">
        <v>4897.666666666667</v>
      </c>
      <c r="D56" s="95">
        <v>5545.583333333333</v>
      </c>
      <c r="E56" s="95">
        <v>5909.166666666667</v>
      </c>
      <c r="F56" s="95">
        <v>6257.083333333333</v>
      </c>
      <c r="G56" s="95">
        <v>6653.666666666667</v>
      </c>
      <c r="H56" s="95">
        <v>6617.5</v>
      </c>
      <c r="I56" s="95">
        <v>6287.5</v>
      </c>
      <c r="J56" s="95">
        <v>6037.75</v>
      </c>
      <c r="K56" s="95">
        <v>6324.583333333333</v>
      </c>
      <c r="L56" s="95">
        <v>7076.25</v>
      </c>
      <c r="M56" s="95">
        <v>7490.666666666667</v>
      </c>
      <c r="N56" s="95">
        <v>7883.083333333333</v>
      </c>
      <c r="O56" s="96">
        <v>7974.416666666667</v>
      </c>
      <c r="P56" s="96">
        <v>7732.083333333333</v>
      </c>
      <c r="Q56" s="96">
        <v>7275.416666666667</v>
      </c>
    </row>
    <row r="57" spans="1:17" s="174" customFormat="1" ht="12" customHeight="1" x14ac:dyDescent="0.2">
      <c r="A57" s="174" t="s">
        <v>28</v>
      </c>
      <c r="B57" s="95">
        <v>3371.9166666666665</v>
      </c>
      <c r="C57" s="95">
        <v>3998.4166666666665</v>
      </c>
      <c r="D57" s="95">
        <v>4394.75</v>
      </c>
      <c r="E57" s="95">
        <v>4699.5</v>
      </c>
      <c r="F57" s="95">
        <v>5017.666666666667</v>
      </c>
      <c r="G57" s="95">
        <v>5354.416666666667</v>
      </c>
      <c r="H57" s="95">
        <v>5544.75</v>
      </c>
      <c r="I57" s="95">
        <v>5299.666666666667</v>
      </c>
      <c r="J57" s="95">
        <v>5120.916666666667</v>
      </c>
      <c r="K57" s="95">
        <v>5431.833333333333</v>
      </c>
      <c r="L57" s="95">
        <v>6067.333333333333</v>
      </c>
      <c r="M57" s="95">
        <v>6507.833333333333</v>
      </c>
      <c r="N57" s="95">
        <v>6949.75</v>
      </c>
      <c r="O57" s="96">
        <v>7303.416666666667</v>
      </c>
      <c r="P57" s="96">
        <v>7310.583333333333</v>
      </c>
      <c r="Q57" s="96">
        <v>6796.833333333333</v>
      </c>
    </row>
    <row r="58" spans="1:17" s="174" customFormat="1" ht="12" customHeight="1" x14ac:dyDescent="0.2">
      <c r="A58" s="174" t="s">
        <v>29</v>
      </c>
      <c r="B58" s="95">
        <v>2920.1666666666665</v>
      </c>
      <c r="C58" s="95">
        <v>3476.5</v>
      </c>
      <c r="D58" s="95">
        <v>3806</v>
      </c>
      <c r="E58" s="95">
        <v>4117.416666666667</v>
      </c>
      <c r="F58" s="95">
        <v>4472.75</v>
      </c>
      <c r="G58" s="95">
        <v>4710.5</v>
      </c>
      <c r="H58" s="95">
        <v>4704</v>
      </c>
      <c r="I58" s="95">
        <v>4408.416666666667</v>
      </c>
      <c r="J58" s="95">
        <v>4319.416666666667</v>
      </c>
      <c r="K58" s="95">
        <v>4423.666666666667</v>
      </c>
      <c r="L58" s="95">
        <v>4814.5</v>
      </c>
      <c r="M58" s="95">
        <v>5226.25</v>
      </c>
      <c r="N58" s="95">
        <v>5693</v>
      </c>
      <c r="O58" s="96">
        <v>6011.5</v>
      </c>
      <c r="P58" s="96">
        <v>6317.333333333333</v>
      </c>
      <c r="Q58" s="96">
        <v>6133.416666666667</v>
      </c>
    </row>
    <row r="59" spans="1:17" s="174" customFormat="1" ht="12" customHeight="1" x14ac:dyDescent="0.2">
      <c r="A59" s="174" t="s">
        <v>30</v>
      </c>
      <c r="B59" s="95">
        <v>2653.3333333333335</v>
      </c>
      <c r="C59" s="95">
        <v>3017.6666666666665</v>
      </c>
      <c r="D59" s="95">
        <v>3360.25</v>
      </c>
      <c r="E59" s="95">
        <v>3621.9166666666665</v>
      </c>
      <c r="F59" s="95">
        <v>3894.6666666666665</v>
      </c>
      <c r="G59" s="95">
        <v>4139</v>
      </c>
      <c r="H59" s="95">
        <v>4223.333333333333</v>
      </c>
      <c r="I59" s="95">
        <v>3949.6666666666665</v>
      </c>
      <c r="J59" s="95">
        <v>3861.5833333333335</v>
      </c>
      <c r="K59" s="95">
        <v>3915</v>
      </c>
      <c r="L59" s="95">
        <v>4135.833333333333</v>
      </c>
      <c r="M59" s="95">
        <v>4405.583333333333</v>
      </c>
      <c r="N59" s="95">
        <v>4732.333333333333</v>
      </c>
      <c r="O59" s="96">
        <v>4918.333333333333</v>
      </c>
      <c r="P59" s="96">
        <v>5269.833333333333</v>
      </c>
      <c r="Q59" s="96">
        <v>5225.5</v>
      </c>
    </row>
    <row r="60" spans="1:17" s="174" customFormat="1" ht="12" customHeight="1" x14ac:dyDescent="0.2">
      <c r="A60" s="174" t="s">
        <v>17</v>
      </c>
      <c r="B60" s="95">
        <v>4608.25</v>
      </c>
      <c r="C60" s="95">
        <v>4716.416666666667</v>
      </c>
      <c r="D60" s="95">
        <v>5065.333333333333</v>
      </c>
      <c r="E60" s="95">
        <v>5236.833333333333</v>
      </c>
      <c r="F60" s="95">
        <v>4140.25</v>
      </c>
      <c r="G60" s="95">
        <v>3385.0833333333335</v>
      </c>
      <c r="H60" s="95">
        <v>3074.4166666666665</v>
      </c>
      <c r="I60" s="95">
        <v>2551.5</v>
      </c>
      <c r="J60" s="95">
        <v>2318.3333333333335</v>
      </c>
      <c r="K60" s="95">
        <v>2365.5</v>
      </c>
      <c r="L60" s="95">
        <v>2744.3333333333335</v>
      </c>
      <c r="M60" s="95">
        <v>3334.9166666666665</v>
      </c>
      <c r="N60" s="95">
        <v>4228</v>
      </c>
      <c r="O60" s="96">
        <v>5004.5</v>
      </c>
      <c r="P60" s="96">
        <v>6199.0833333333339</v>
      </c>
      <c r="Q60" s="96">
        <v>7058.5</v>
      </c>
    </row>
    <row r="61" spans="1:17" s="174" customFormat="1" ht="12" customHeight="1" x14ac:dyDescent="0.2">
      <c r="A61" s="174" t="s">
        <v>8</v>
      </c>
      <c r="B61" s="95">
        <v>28080.833333333332</v>
      </c>
      <c r="C61" s="95">
        <v>33242.25</v>
      </c>
      <c r="D61" s="95">
        <v>36660.75</v>
      </c>
      <c r="E61" s="95">
        <v>38266.333333333336</v>
      </c>
      <c r="F61" s="95">
        <v>38892.916666666664</v>
      </c>
      <c r="G61" s="95">
        <v>39488</v>
      </c>
      <c r="H61" s="95">
        <v>39166.333333333336</v>
      </c>
      <c r="I61" s="95">
        <v>36675.5</v>
      </c>
      <c r="J61" s="95">
        <v>34682.916666666664</v>
      </c>
      <c r="K61" s="95">
        <v>35637.75</v>
      </c>
      <c r="L61" s="95">
        <v>39835.166666666672</v>
      </c>
      <c r="M61" s="95">
        <v>43209</v>
      </c>
      <c r="N61" s="95">
        <v>46277.166666666664</v>
      </c>
      <c r="O61" s="96">
        <v>48192.583333333336</v>
      </c>
      <c r="P61" s="96">
        <v>49363.583333333336</v>
      </c>
      <c r="Q61" s="96">
        <v>47795.666666666664</v>
      </c>
    </row>
    <row r="62" spans="1:17" s="174" customFormat="1" ht="4.5" customHeight="1" x14ac:dyDescent="0.2">
      <c r="A62" s="178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6"/>
      <c r="P62" s="106"/>
      <c r="Q62" s="412"/>
    </row>
    <row r="63" spans="1:17" s="174" customFormat="1" ht="4.5" customHeight="1" x14ac:dyDescent="0.2"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6"/>
      <c r="P63" s="96"/>
      <c r="Q63" s="96"/>
    </row>
    <row r="64" spans="1:17" s="173" customFormat="1" ht="12" customHeight="1" x14ac:dyDescent="0.25">
      <c r="A64" s="164" t="s">
        <v>7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8"/>
      <c r="P64" s="108"/>
      <c r="Q64" s="108"/>
    </row>
    <row r="65" spans="1:17" s="174" customFormat="1" ht="12" customHeight="1" x14ac:dyDescent="0.2">
      <c r="A65" s="174" t="s">
        <v>25</v>
      </c>
      <c r="B65" s="95">
        <v>5878.5</v>
      </c>
      <c r="C65" s="95">
        <v>6565.583333333333</v>
      </c>
      <c r="D65" s="95">
        <v>7022.833333333333</v>
      </c>
      <c r="E65" s="95">
        <v>7146.583333333333</v>
      </c>
      <c r="F65" s="95">
        <v>7628.25</v>
      </c>
      <c r="G65" s="95">
        <v>7712.5</v>
      </c>
      <c r="H65" s="95">
        <v>7811.5</v>
      </c>
      <c r="I65" s="95">
        <v>7702.916666666667</v>
      </c>
      <c r="J65" s="95">
        <v>7362.75</v>
      </c>
      <c r="K65" s="95">
        <v>7231.583333333333</v>
      </c>
      <c r="L65" s="95">
        <v>7831.583333333333</v>
      </c>
      <c r="M65" s="95">
        <v>8268.25</v>
      </c>
      <c r="N65" s="95">
        <v>8381.4166666666661</v>
      </c>
      <c r="O65" s="96">
        <v>8520.9166666666661</v>
      </c>
      <c r="P65" s="96">
        <v>8400</v>
      </c>
      <c r="Q65" s="96">
        <v>7779</v>
      </c>
    </row>
    <row r="66" spans="1:17" s="174" customFormat="1" ht="12" customHeight="1" x14ac:dyDescent="0.2">
      <c r="A66" s="174" t="s">
        <v>26</v>
      </c>
      <c r="B66" s="95">
        <v>5848.916666666667</v>
      </c>
      <c r="C66" s="95">
        <v>6595.333333333333</v>
      </c>
      <c r="D66" s="95">
        <v>6978.75</v>
      </c>
      <c r="E66" s="95">
        <v>7165.25</v>
      </c>
      <c r="F66" s="95">
        <v>7624.25</v>
      </c>
      <c r="G66" s="95">
        <v>7895.1666666666661</v>
      </c>
      <c r="H66" s="95">
        <v>7975.583333333333</v>
      </c>
      <c r="I66" s="95">
        <v>7559.833333333333</v>
      </c>
      <c r="J66" s="95">
        <v>7168.5</v>
      </c>
      <c r="K66" s="95">
        <v>6944.75</v>
      </c>
      <c r="L66" s="95">
        <v>7502.666666666667</v>
      </c>
      <c r="M66" s="95">
        <v>8240.5</v>
      </c>
      <c r="N66" s="95">
        <v>8759.3333333333339</v>
      </c>
      <c r="O66" s="96">
        <v>8926.5833333333339</v>
      </c>
      <c r="P66" s="96">
        <v>9034.3333333333339</v>
      </c>
      <c r="Q66" s="96">
        <v>8604.5</v>
      </c>
    </row>
    <row r="67" spans="1:17" s="174" customFormat="1" ht="12" customHeight="1" x14ac:dyDescent="0.2">
      <c r="A67" s="174" t="s">
        <v>27</v>
      </c>
      <c r="B67" s="95">
        <v>4638.666666666667</v>
      </c>
      <c r="C67" s="95">
        <v>5239.75</v>
      </c>
      <c r="D67" s="95">
        <v>5549.5</v>
      </c>
      <c r="E67" s="95">
        <v>5865.083333333333</v>
      </c>
      <c r="F67" s="95">
        <v>6211.916666666667</v>
      </c>
      <c r="G67" s="95">
        <v>6482.666666666667</v>
      </c>
      <c r="H67" s="95">
        <v>6511</v>
      </c>
      <c r="I67" s="95">
        <v>6200.916666666667</v>
      </c>
      <c r="J67" s="95">
        <v>6095</v>
      </c>
      <c r="K67" s="95">
        <v>6154.25</v>
      </c>
      <c r="L67" s="95">
        <v>6643.75</v>
      </c>
      <c r="M67" s="95">
        <v>7206.166666666667</v>
      </c>
      <c r="N67" s="95">
        <v>7541</v>
      </c>
      <c r="O67" s="96">
        <v>7543.416666666667</v>
      </c>
      <c r="P67" s="96">
        <v>7611.25</v>
      </c>
      <c r="Q67" s="96">
        <v>7143.5</v>
      </c>
    </row>
    <row r="68" spans="1:17" s="174" customFormat="1" ht="12" customHeight="1" x14ac:dyDescent="0.2">
      <c r="A68" s="174" t="s">
        <v>28</v>
      </c>
      <c r="B68" s="95">
        <v>3625.75</v>
      </c>
      <c r="C68" s="95">
        <v>4033.8333333333335</v>
      </c>
      <c r="D68" s="95">
        <v>4400.666666666667</v>
      </c>
      <c r="E68" s="95">
        <v>4678.333333333333</v>
      </c>
      <c r="F68" s="95">
        <v>4911</v>
      </c>
      <c r="G68" s="95">
        <v>5106.75</v>
      </c>
      <c r="H68" s="95">
        <v>5294.583333333333</v>
      </c>
      <c r="I68" s="95">
        <v>5187.833333333333</v>
      </c>
      <c r="J68" s="95">
        <v>5173.75</v>
      </c>
      <c r="K68" s="95">
        <v>5146.333333333333</v>
      </c>
      <c r="L68" s="95">
        <v>5431.75</v>
      </c>
      <c r="M68" s="95">
        <v>5883.75</v>
      </c>
      <c r="N68" s="95">
        <v>6394.666666666667</v>
      </c>
      <c r="O68" s="96">
        <v>6651.5</v>
      </c>
      <c r="P68" s="96">
        <v>6773.75</v>
      </c>
      <c r="Q68" s="96">
        <v>6279</v>
      </c>
    </row>
    <row r="69" spans="1:17" s="174" customFormat="1" ht="12" customHeight="1" x14ac:dyDescent="0.2">
      <c r="A69" s="174" t="s">
        <v>29</v>
      </c>
      <c r="B69" s="95">
        <v>3050.8333333333335</v>
      </c>
      <c r="C69" s="95">
        <v>3406.0833333333335</v>
      </c>
      <c r="D69" s="95">
        <v>3628.5</v>
      </c>
      <c r="E69" s="95">
        <v>3841.75</v>
      </c>
      <c r="F69" s="95">
        <v>4056.75</v>
      </c>
      <c r="G69" s="95">
        <v>4339.916666666667</v>
      </c>
      <c r="H69" s="95">
        <v>4298.166666666667</v>
      </c>
      <c r="I69" s="95">
        <v>4140.75</v>
      </c>
      <c r="J69" s="95">
        <v>4131.916666666667</v>
      </c>
      <c r="K69" s="95">
        <v>4117.416666666667</v>
      </c>
      <c r="L69" s="95">
        <v>4365.416666666667</v>
      </c>
      <c r="M69" s="95">
        <v>4724.916666666667</v>
      </c>
      <c r="N69" s="95">
        <v>5133.166666666667</v>
      </c>
      <c r="O69" s="96">
        <v>5420.833333333333</v>
      </c>
      <c r="P69" s="96">
        <v>5738.5</v>
      </c>
      <c r="Q69" s="96">
        <v>5272.333333333333</v>
      </c>
    </row>
    <row r="70" spans="1:17" s="174" customFormat="1" ht="12" customHeight="1" x14ac:dyDescent="0.2">
      <c r="A70" s="174" t="s">
        <v>30</v>
      </c>
      <c r="B70" s="95">
        <v>2630.4166666666665</v>
      </c>
      <c r="C70" s="95">
        <v>2973.1666666666665</v>
      </c>
      <c r="D70" s="95">
        <v>3221.6666666666665</v>
      </c>
      <c r="E70" s="95">
        <v>3500.0833333333335</v>
      </c>
      <c r="F70" s="95">
        <v>3677.4166666666665</v>
      </c>
      <c r="G70" s="95">
        <v>3826.0833333333335</v>
      </c>
      <c r="H70" s="95">
        <v>3801</v>
      </c>
      <c r="I70" s="95">
        <v>3559.8333333333335</v>
      </c>
      <c r="J70" s="95">
        <v>3496.3333333333335</v>
      </c>
      <c r="K70" s="95">
        <v>3517.6666666666665</v>
      </c>
      <c r="L70" s="95">
        <v>3718.3333333333335</v>
      </c>
      <c r="M70" s="95">
        <v>3917.9166666666665</v>
      </c>
      <c r="N70" s="95">
        <v>4195.166666666667</v>
      </c>
      <c r="O70" s="96">
        <v>4418.5</v>
      </c>
      <c r="P70" s="96">
        <v>4724</v>
      </c>
      <c r="Q70" s="96">
        <v>4571</v>
      </c>
    </row>
    <row r="71" spans="1:17" s="174" customFormat="1" ht="12" customHeight="1" x14ac:dyDescent="0.2">
      <c r="A71" s="174" t="s">
        <v>17</v>
      </c>
      <c r="B71" s="95">
        <v>3445.6666666666665</v>
      </c>
      <c r="C71" s="95">
        <v>3622.5833333333335</v>
      </c>
      <c r="D71" s="95">
        <v>3913.5833333333335</v>
      </c>
      <c r="E71" s="95">
        <v>4130.5</v>
      </c>
      <c r="F71" s="95">
        <v>3195.5833333333335</v>
      </c>
      <c r="G71" s="95">
        <v>2484.5833333333335</v>
      </c>
      <c r="H71" s="95">
        <v>2321.75</v>
      </c>
      <c r="I71" s="95">
        <v>2072.1666666666665</v>
      </c>
      <c r="J71" s="95">
        <v>1928.5</v>
      </c>
      <c r="K71" s="95">
        <v>1964.0833333333333</v>
      </c>
      <c r="L71" s="95">
        <v>2197.1666666666665</v>
      </c>
      <c r="M71" s="95">
        <v>2808.75</v>
      </c>
      <c r="N71" s="95">
        <v>3639.6666666666665</v>
      </c>
      <c r="O71" s="96">
        <v>4400.666666666667</v>
      </c>
      <c r="P71" s="96">
        <v>5453.8333333333303</v>
      </c>
      <c r="Q71" s="96">
        <v>6226.3333333333339</v>
      </c>
    </row>
    <row r="72" spans="1:17" s="174" customFormat="1" ht="12" customHeight="1" x14ac:dyDescent="0.2">
      <c r="A72" s="174" t="s">
        <v>8</v>
      </c>
      <c r="B72" s="95">
        <v>29118.75</v>
      </c>
      <c r="C72" s="95">
        <v>32436.333333333328</v>
      </c>
      <c r="D72" s="95">
        <v>34715.5</v>
      </c>
      <c r="E72" s="95">
        <v>36327.583333333328</v>
      </c>
      <c r="F72" s="95">
        <v>37305.166666666672</v>
      </c>
      <c r="G72" s="95">
        <v>37847.666666666672</v>
      </c>
      <c r="H72" s="95">
        <v>38013.583333333328</v>
      </c>
      <c r="I72" s="95">
        <v>36424.25</v>
      </c>
      <c r="J72" s="95">
        <v>35356.75</v>
      </c>
      <c r="K72" s="95">
        <v>35076.083333333336</v>
      </c>
      <c r="L72" s="95">
        <v>37690.666666666664</v>
      </c>
      <c r="M72" s="95">
        <v>41050.25</v>
      </c>
      <c r="N72" s="95">
        <v>44044.416666666664</v>
      </c>
      <c r="O72" s="96">
        <v>45882.416666666664</v>
      </c>
      <c r="P72" s="96">
        <v>47735.666666666664</v>
      </c>
      <c r="Q72" s="96">
        <v>45875.666666666672</v>
      </c>
    </row>
    <row r="73" spans="1:17" s="174" customFormat="1" ht="4.5" customHeight="1" x14ac:dyDescent="0.2">
      <c r="A73" s="178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6"/>
      <c r="P73" s="106"/>
      <c r="Q73" s="412"/>
    </row>
    <row r="74" spans="1:17" s="174" customFormat="1" ht="4.5" customHeight="1" x14ac:dyDescent="0.2"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6"/>
      <c r="P74" s="96"/>
      <c r="Q74" s="96"/>
    </row>
    <row r="75" spans="1:17" s="173" customFormat="1" ht="12" customHeight="1" x14ac:dyDescent="0.25">
      <c r="A75" s="164" t="s">
        <v>8</v>
      </c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8"/>
      <c r="P75" s="108"/>
      <c r="Q75" s="108"/>
    </row>
    <row r="76" spans="1:17" s="174" customFormat="1" ht="12" customHeight="1" x14ac:dyDescent="0.2">
      <c r="A76" s="174" t="s">
        <v>25</v>
      </c>
      <c r="B76" s="95">
        <v>11295.083333333332</v>
      </c>
      <c r="C76" s="95">
        <v>13137.833333333332</v>
      </c>
      <c r="D76" s="95">
        <v>14136.416666666666</v>
      </c>
      <c r="E76" s="95">
        <v>14356.833333333332</v>
      </c>
      <c r="F76" s="95">
        <v>15029.583333333332</v>
      </c>
      <c r="G76" s="95">
        <v>15120.75</v>
      </c>
      <c r="H76" s="95">
        <v>15242.166666666668</v>
      </c>
      <c r="I76" s="95">
        <v>14907.333333333334</v>
      </c>
      <c r="J76" s="95">
        <v>14074.583333333332</v>
      </c>
      <c r="K76" s="95">
        <v>13936.083333333332</v>
      </c>
      <c r="L76" s="95">
        <v>15356.333333333332</v>
      </c>
      <c r="M76" s="95">
        <v>16335.166666666668</v>
      </c>
      <c r="N76" s="95">
        <v>16572.75</v>
      </c>
      <c r="O76" s="96">
        <v>16827.333333333332</v>
      </c>
      <c r="P76" s="96">
        <v>16375.5</v>
      </c>
      <c r="Q76" s="96">
        <v>15064.333333333332</v>
      </c>
    </row>
    <row r="77" spans="1:17" s="174" customFormat="1" ht="12" customHeight="1" x14ac:dyDescent="0.2">
      <c r="A77" s="174" t="s">
        <v>26</v>
      </c>
      <c r="B77" s="95">
        <v>10961.5</v>
      </c>
      <c r="C77" s="95">
        <v>13158.666666666666</v>
      </c>
      <c r="D77" s="95">
        <v>14354</v>
      </c>
      <c r="E77" s="95">
        <v>14636.5</v>
      </c>
      <c r="F77" s="95">
        <v>15333.416666666668</v>
      </c>
      <c r="G77" s="95">
        <v>15732.25</v>
      </c>
      <c r="H77" s="95">
        <v>15547.25</v>
      </c>
      <c r="I77" s="95">
        <v>14534.166666666666</v>
      </c>
      <c r="J77" s="95">
        <v>13481.583333333332</v>
      </c>
      <c r="K77" s="95">
        <v>13417.416666666668</v>
      </c>
      <c r="L77" s="95">
        <v>14974.833333333334</v>
      </c>
      <c r="M77" s="95">
        <v>16417.333333333332</v>
      </c>
      <c r="N77" s="95">
        <v>17359</v>
      </c>
      <c r="O77" s="96">
        <v>17600.583333333336</v>
      </c>
      <c r="P77" s="96">
        <v>17593.5</v>
      </c>
      <c r="Q77" s="96">
        <v>16625.166666666668</v>
      </c>
    </row>
    <row r="78" spans="1:17" s="174" customFormat="1" ht="12" customHeight="1" x14ac:dyDescent="0.2">
      <c r="A78" s="174" t="s">
        <v>27</v>
      </c>
      <c r="B78" s="95">
        <v>8636.6666666666679</v>
      </c>
      <c r="C78" s="95">
        <v>10137.416666666668</v>
      </c>
      <c r="D78" s="95">
        <v>11095.083333333332</v>
      </c>
      <c r="E78" s="95">
        <v>11774.25</v>
      </c>
      <c r="F78" s="95">
        <v>12469</v>
      </c>
      <c r="G78" s="95">
        <v>13136.333333333334</v>
      </c>
      <c r="H78" s="95">
        <v>13128.5</v>
      </c>
      <c r="I78" s="95">
        <v>12488.416666666668</v>
      </c>
      <c r="J78" s="95">
        <v>12132.75</v>
      </c>
      <c r="K78" s="95">
        <v>12478.833333333332</v>
      </c>
      <c r="L78" s="95">
        <v>13720</v>
      </c>
      <c r="M78" s="95">
        <v>14696.833333333334</v>
      </c>
      <c r="N78" s="95">
        <v>15424.083333333332</v>
      </c>
      <c r="O78" s="96">
        <v>15517.833333333334</v>
      </c>
      <c r="P78" s="96">
        <v>15343.333333333332</v>
      </c>
      <c r="Q78" s="96">
        <v>14418.916666666668</v>
      </c>
    </row>
    <row r="79" spans="1:17" s="174" customFormat="1" ht="12" customHeight="1" x14ac:dyDescent="0.2">
      <c r="A79" s="174" t="s">
        <v>28</v>
      </c>
      <c r="B79" s="95">
        <v>6997.6666666666661</v>
      </c>
      <c r="C79" s="95">
        <v>8032.25</v>
      </c>
      <c r="D79" s="95">
        <v>8795.4166666666679</v>
      </c>
      <c r="E79" s="95">
        <v>9377.8333333333321</v>
      </c>
      <c r="F79" s="95">
        <v>9928.6666666666679</v>
      </c>
      <c r="G79" s="95">
        <v>10461.166666666668</v>
      </c>
      <c r="H79" s="95">
        <v>10839.333333333332</v>
      </c>
      <c r="I79" s="95">
        <v>10487.5</v>
      </c>
      <c r="J79" s="95">
        <v>10294.666666666668</v>
      </c>
      <c r="K79" s="95">
        <v>10578.166666666666</v>
      </c>
      <c r="L79" s="95">
        <v>11499.083333333332</v>
      </c>
      <c r="M79" s="95">
        <v>12391.583333333332</v>
      </c>
      <c r="N79" s="95">
        <v>13344.416666666668</v>
      </c>
      <c r="O79" s="96">
        <v>13954.916666666668</v>
      </c>
      <c r="P79" s="96">
        <v>14084.333333333332</v>
      </c>
      <c r="Q79" s="96">
        <v>13075.833333333332</v>
      </c>
    </row>
    <row r="80" spans="1:17" s="174" customFormat="1" ht="12" customHeight="1" x14ac:dyDescent="0.2">
      <c r="A80" s="174" t="s">
        <v>29</v>
      </c>
      <c r="B80" s="95">
        <v>5971</v>
      </c>
      <c r="C80" s="95">
        <v>6882.5833333333339</v>
      </c>
      <c r="D80" s="95">
        <v>7434.5</v>
      </c>
      <c r="E80" s="95">
        <v>7959.166666666667</v>
      </c>
      <c r="F80" s="95">
        <v>8529.5</v>
      </c>
      <c r="G80" s="95">
        <v>9050.4166666666679</v>
      </c>
      <c r="H80" s="95">
        <v>9002.1666666666679</v>
      </c>
      <c r="I80" s="95">
        <v>8549.1666666666679</v>
      </c>
      <c r="J80" s="95">
        <v>8451.3333333333339</v>
      </c>
      <c r="K80" s="95">
        <v>8541.0833333333339</v>
      </c>
      <c r="L80" s="95">
        <v>9179.9166666666679</v>
      </c>
      <c r="M80" s="95">
        <v>9951.1666666666679</v>
      </c>
      <c r="N80" s="95">
        <v>10826.166666666668</v>
      </c>
      <c r="O80" s="96">
        <v>11432.333333333332</v>
      </c>
      <c r="P80" s="96">
        <v>12055.833333333332</v>
      </c>
      <c r="Q80" s="96">
        <v>11405.75</v>
      </c>
    </row>
    <row r="81" spans="1:17" s="174" customFormat="1" ht="12" customHeight="1" x14ac:dyDescent="0.2">
      <c r="A81" s="174" t="s">
        <v>30</v>
      </c>
      <c r="B81" s="95">
        <v>5283.75</v>
      </c>
      <c r="C81" s="95">
        <v>5990.833333333333</v>
      </c>
      <c r="D81" s="95">
        <v>6581.9166666666661</v>
      </c>
      <c r="E81" s="95">
        <v>7122</v>
      </c>
      <c r="F81" s="95">
        <v>7572.083333333333</v>
      </c>
      <c r="G81" s="95">
        <v>7965.0833333333339</v>
      </c>
      <c r="H81" s="95">
        <v>8024.333333333333</v>
      </c>
      <c r="I81" s="95">
        <v>7509.5</v>
      </c>
      <c r="J81" s="95">
        <v>7357.916666666667</v>
      </c>
      <c r="K81" s="95">
        <v>7432.6666666666661</v>
      </c>
      <c r="L81" s="95">
        <v>7854.1666666666661</v>
      </c>
      <c r="M81" s="95">
        <v>8323.5</v>
      </c>
      <c r="N81" s="95">
        <v>8927.5</v>
      </c>
      <c r="O81" s="96">
        <v>9336.8333333333321</v>
      </c>
      <c r="P81" s="96">
        <v>9993.8333333333321</v>
      </c>
      <c r="Q81" s="96">
        <v>9796.5</v>
      </c>
    </row>
    <row r="82" spans="1:17" s="174" customFormat="1" ht="12" customHeight="1" x14ac:dyDescent="0.2">
      <c r="A82" s="174" t="s">
        <v>17</v>
      </c>
      <c r="B82" s="95">
        <v>8053.9166666666661</v>
      </c>
      <c r="C82" s="95">
        <v>8339</v>
      </c>
      <c r="D82" s="95">
        <v>8978.9166666666661</v>
      </c>
      <c r="E82" s="95">
        <v>9367.3333333333321</v>
      </c>
      <c r="F82" s="95">
        <v>7335.8333333333339</v>
      </c>
      <c r="G82" s="95">
        <v>5869.666666666667</v>
      </c>
      <c r="H82" s="95">
        <v>5396.1666666666661</v>
      </c>
      <c r="I82" s="95">
        <v>4623.6666666666661</v>
      </c>
      <c r="J82" s="95">
        <v>4246.8333333333339</v>
      </c>
      <c r="K82" s="95">
        <v>4329.583333333333</v>
      </c>
      <c r="L82" s="95">
        <v>4941.5</v>
      </c>
      <c r="M82" s="95">
        <v>6143.6666666666661</v>
      </c>
      <c r="N82" s="95">
        <v>7867.6666666666661</v>
      </c>
      <c r="O82" s="96">
        <v>9405.1666666666679</v>
      </c>
      <c r="P82" s="96">
        <v>11652.916666666668</v>
      </c>
      <c r="Q82" s="96">
        <v>13284.833333333334</v>
      </c>
    </row>
    <row r="83" spans="1:17" s="174" customFormat="1" ht="12" customHeight="1" x14ac:dyDescent="0.2">
      <c r="A83" s="174" t="s">
        <v>8</v>
      </c>
      <c r="B83" s="95">
        <v>57199.583333333328</v>
      </c>
      <c r="C83" s="95">
        <v>65678</v>
      </c>
      <c r="D83" s="95">
        <v>71376.25</v>
      </c>
      <c r="E83" s="95">
        <v>74593.916666666657</v>
      </c>
      <c r="F83" s="95">
        <v>76198.083333333328</v>
      </c>
      <c r="G83" s="95">
        <v>77335.666666666672</v>
      </c>
      <c r="H83" s="95">
        <v>77179.916666666672</v>
      </c>
      <c r="I83" s="95">
        <v>73099.75</v>
      </c>
      <c r="J83" s="95">
        <v>70039.666666666657</v>
      </c>
      <c r="K83" s="95">
        <v>70713.833333333328</v>
      </c>
      <c r="L83" s="95">
        <v>77525.833333333343</v>
      </c>
      <c r="M83" s="95">
        <v>84259.25</v>
      </c>
      <c r="N83" s="95">
        <v>90321.583333333328</v>
      </c>
      <c r="O83" s="96">
        <v>94075</v>
      </c>
      <c r="P83" s="96">
        <v>97099.25</v>
      </c>
      <c r="Q83" s="96">
        <v>93671.333333333343</v>
      </c>
    </row>
    <row r="84" spans="1:17" s="174" customFormat="1" ht="4.5" customHeight="1" x14ac:dyDescent="0.2">
      <c r="A84" s="178"/>
      <c r="B84" s="109"/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10"/>
      <c r="P84" s="110"/>
      <c r="Q84" s="413"/>
    </row>
    <row r="85" spans="1:17" s="174" customFormat="1" ht="9" customHeight="1" x14ac:dyDescent="0.2">
      <c r="B85" s="183"/>
      <c r="C85" s="183"/>
      <c r="D85" s="183"/>
      <c r="E85" s="183"/>
    </row>
    <row r="86" spans="1:17" s="186" customFormat="1" ht="9" customHeight="1" x14ac:dyDescent="0.2">
      <c r="A86" s="184" t="s">
        <v>119</v>
      </c>
      <c r="B86" s="185"/>
      <c r="C86" s="185"/>
      <c r="D86" s="185"/>
      <c r="E86" s="185"/>
      <c r="P86" s="187"/>
    </row>
    <row r="87" spans="1:17" x14ac:dyDescent="0.25"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7" x14ac:dyDescent="0.25"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7" x14ac:dyDescent="0.25"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7" x14ac:dyDescent="0.25">
      <c r="A90" s="155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7" x14ac:dyDescent="0.25"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7" x14ac:dyDescent="0.25"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7" x14ac:dyDescent="0.25"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7" x14ac:dyDescent="0.25"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</sheetData>
  <hyperlinks>
    <hyperlink ref="R1" location="'C'!A1" display="Terug naar inhoud" xr:uid="{2388797D-4F0C-4A34-ACF0-715ED90882BB}"/>
  </hyperlinks>
  <pageMargins left="0.59055118110236227" right="0.59055118110236227" top="0.78740157480314965" bottom="0.78740157480314965" header="0.51181102362204722" footer="0.39370078740157483"/>
  <pageSetup paperSize="9" scale="96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326"/>
  <sheetViews>
    <sheetView showGridLines="0" zoomScaleNormal="100" workbookViewId="0"/>
  </sheetViews>
  <sheetFormatPr baseColWidth="10" defaultColWidth="9.109375" defaultRowHeight="13.2" x14ac:dyDescent="0.25"/>
  <cols>
    <col min="1" max="1" width="27.6640625" style="148" customWidth="1"/>
    <col min="2" max="2" width="7.6640625" style="149" customWidth="1"/>
    <col min="3" max="12" width="7.6640625" style="148" customWidth="1"/>
    <col min="13" max="16384" width="9.109375" style="148"/>
  </cols>
  <sheetData>
    <row r="1" spans="1:16" ht="24" customHeight="1" x14ac:dyDescent="0.4">
      <c r="A1" s="147" t="s">
        <v>0</v>
      </c>
      <c r="M1" s="219"/>
      <c r="O1" s="219"/>
      <c r="P1" s="219" t="s">
        <v>71</v>
      </c>
    </row>
    <row r="2" spans="1:16" ht="4.5" customHeight="1" x14ac:dyDescent="0.25"/>
    <row r="3" spans="1:16" ht="15.75" customHeight="1" x14ac:dyDescent="0.3">
      <c r="A3" s="150" t="s">
        <v>91</v>
      </c>
    </row>
    <row r="4" spans="1:16" ht="4.5" customHeight="1" x14ac:dyDescent="0.3">
      <c r="A4" s="150"/>
    </row>
    <row r="5" spans="1:16" x14ac:dyDescent="0.25">
      <c r="B5" s="151" t="s">
        <v>93</v>
      </c>
    </row>
    <row r="6" spans="1:16" ht="4.5" customHeight="1" x14ac:dyDescent="0.25">
      <c r="B6" s="151"/>
    </row>
    <row r="7" spans="1:16" ht="19.5" customHeight="1" x14ac:dyDescent="0.25">
      <c r="A7" s="152" t="s">
        <v>158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58"/>
      <c r="N7" s="58"/>
      <c r="O7" s="58"/>
      <c r="P7" s="58"/>
    </row>
    <row r="8" spans="1:16" s="155" customFormat="1" ht="4.5" customHeight="1" x14ac:dyDescent="0.25">
      <c r="B8" s="156"/>
      <c r="O8" s="2"/>
      <c r="P8" s="2"/>
    </row>
    <row r="9" spans="1:16" s="155" customFormat="1" ht="4.5" customHeight="1" x14ac:dyDescent="0.25">
      <c r="A9" s="189"/>
      <c r="B9" s="126"/>
      <c r="C9" s="126"/>
      <c r="D9" s="126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417"/>
      <c r="P9" s="417"/>
    </row>
    <row r="10" spans="1:16" s="164" customFormat="1" ht="12" customHeight="1" x14ac:dyDescent="0.25">
      <c r="A10" s="161" t="s">
        <v>3</v>
      </c>
      <c r="B10" s="114">
        <v>2010</v>
      </c>
      <c r="C10" s="114">
        <v>2011</v>
      </c>
      <c r="D10" s="114">
        <v>2012</v>
      </c>
      <c r="E10" s="290">
        <v>2013</v>
      </c>
      <c r="F10" s="290">
        <v>2014</v>
      </c>
      <c r="G10" s="290">
        <v>2015</v>
      </c>
      <c r="H10" s="290">
        <v>2016</v>
      </c>
      <c r="I10" s="290">
        <v>2017</v>
      </c>
      <c r="J10" s="290">
        <v>2018</v>
      </c>
      <c r="K10" s="290">
        <v>2019</v>
      </c>
      <c r="L10" s="290">
        <v>2020</v>
      </c>
      <c r="M10" s="290">
        <v>2021</v>
      </c>
      <c r="N10" s="290">
        <v>2022</v>
      </c>
      <c r="O10" s="290">
        <v>2023</v>
      </c>
      <c r="P10" s="290">
        <v>2024</v>
      </c>
    </row>
    <row r="11" spans="1:16" ht="4.5" customHeight="1" x14ac:dyDescent="0.25">
      <c r="A11" s="165"/>
      <c r="B11" s="115"/>
      <c r="C11" s="115"/>
      <c r="D11" s="115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418"/>
      <c r="P11" s="418"/>
    </row>
    <row r="12" spans="1:16" ht="4.5" customHeight="1" x14ac:dyDescent="0.25">
      <c r="B12" s="100"/>
      <c r="C12" s="100"/>
      <c r="D12" s="100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</row>
    <row r="13" spans="1:16" s="173" customFormat="1" ht="12" customHeight="1" x14ac:dyDescent="0.25">
      <c r="A13" s="164" t="s">
        <v>6</v>
      </c>
      <c r="B13" s="253"/>
      <c r="C13" s="253"/>
      <c r="D13" s="253"/>
      <c r="E13" s="293"/>
      <c r="F13" s="293"/>
      <c r="G13" s="293"/>
      <c r="H13" s="293"/>
      <c r="I13" s="293"/>
      <c r="J13" s="293"/>
      <c r="K13" s="293"/>
      <c r="L13" s="293"/>
      <c r="M13" s="293"/>
      <c r="N13" s="293"/>
      <c r="O13" s="293"/>
      <c r="P13" s="293"/>
    </row>
    <row r="14" spans="1:16" s="174" customFormat="1" ht="10.199999999999999" x14ac:dyDescent="0.2">
      <c r="A14" s="174" t="s">
        <v>133</v>
      </c>
      <c r="B14" s="96">
        <v>8260.2499999999891</v>
      </c>
      <c r="C14" s="96">
        <v>7979.0833333333076</v>
      </c>
      <c r="D14" s="96">
        <v>7928.2499999999709</v>
      </c>
      <c r="E14" s="176">
        <v>7685.9166666666479</v>
      </c>
      <c r="F14" s="176">
        <v>7442.6666666666624</v>
      </c>
      <c r="G14" s="176">
        <v>6786.2499999999836</v>
      </c>
      <c r="H14" s="176">
        <v>6243.0833333333276</v>
      </c>
      <c r="I14" s="176">
        <v>5893.9999999999873</v>
      </c>
      <c r="J14" s="176">
        <v>5610.5833333333303</v>
      </c>
      <c r="K14" s="176">
        <v>4870.5833333333376</v>
      </c>
      <c r="L14" s="176">
        <v>4279.25</v>
      </c>
      <c r="M14" s="176">
        <v>3930.9166666666738</v>
      </c>
      <c r="N14" s="176">
        <v>3480</v>
      </c>
      <c r="O14" s="176">
        <v>3279</v>
      </c>
      <c r="P14" s="176">
        <v>3175</v>
      </c>
    </row>
    <row r="15" spans="1:16" s="174" customFormat="1" ht="12" customHeight="1" x14ac:dyDescent="0.2">
      <c r="A15" s="174" t="s">
        <v>134</v>
      </c>
      <c r="B15" s="96">
        <v>9434.6666666666897</v>
      </c>
      <c r="C15" s="96">
        <v>8948.8333333333412</v>
      </c>
      <c r="D15" s="96">
        <v>8769.4166666666843</v>
      </c>
      <c r="E15" s="176">
        <v>8749.9166666666843</v>
      </c>
      <c r="F15" s="176">
        <v>8408.9166666666515</v>
      </c>
      <c r="G15" s="176">
        <v>7445.5833333333312</v>
      </c>
      <c r="H15" s="176">
        <v>6942.4999999999836</v>
      </c>
      <c r="I15" s="176">
        <v>6627.4166666666706</v>
      </c>
      <c r="J15" s="176">
        <v>6309.166666666667</v>
      </c>
      <c r="K15" s="176">
        <v>6358.3333333333258</v>
      </c>
      <c r="L15" s="176">
        <v>6953.6666666666606</v>
      </c>
      <c r="M15" s="176">
        <v>6947.4166666666588</v>
      </c>
      <c r="N15" s="176">
        <v>6721</v>
      </c>
      <c r="O15" s="176">
        <v>6792</v>
      </c>
      <c r="P15" s="176">
        <v>6749</v>
      </c>
    </row>
    <row r="16" spans="1:16" s="174" customFormat="1" ht="12" customHeight="1" x14ac:dyDescent="0.2">
      <c r="A16" s="174" t="s">
        <v>135</v>
      </c>
      <c r="B16" s="96">
        <v>10122.833333333381</v>
      </c>
      <c r="C16" s="96">
        <v>9818.4166666666715</v>
      </c>
      <c r="D16" s="96">
        <v>9996.5833333333794</v>
      </c>
      <c r="E16" s="176">
        <v>10328.750000000016</v>
      </c>
      <c r="F16" s="176">
        <v>10382.833333333334</v>
      </c>
      <c r="G16" s="176">
        <v>9502.9166666666897</v>
      </c>
      <c r="H16" s="176">
        <v>8984.0833333333176</v>
      </c>
      <c r="I16" s="176">
        <v>8753.583333333323</v>
      </c>
      <c r="J16" s="176">
        <v>8567.0833333333358</v>
      </c>
      <c r="K16" s="176">
        <v>8619.0833333333358</v>
      </c>
      <c r="L16" s="176">
        <v>9365.9166666666697</v>
      </c>
      <c r="M16" s="176">
        <v>9295.7500000000036</v>
      </c>
      <c r="N16" s="176">
        <v>8950</v>
      </c>
      <c r="O16" s="176">
        <v>9283</v>
      </c>
      <c r="P16" s="176">
        <v>9708</v>
      </c>
    </row>
    <row r="17" spans="1:16" s="174" customFormat="1" ht="12" customHeight="1" x14ac:dyDescent="0.2">
      <c r="A17" s="174" t="s">
        <v>126</v>
      </c>
      <c r="B17" s="96">
        <v>3166.3333333333476</v>
      </c>
      <c r="C17" s="96">
        <v>3111.9166666666742</v>
      </c>
      <c r="D17" s="96">
        <v>3125.7500000000086</v>
      </c>
      <c r="E17" s="176">
        <v>3339.8333333333353</v>
      </c>
      <c r="F17" s="176">
        <v>3497.833333333343</v>
      </c>
      <c r="G17" s="176">
        <v>3223.3333333333421</v>
      </c>
      <c r="H17" s="176">
        <v>3001.1666666666642</v>
      </c>
      <c r="I17" s="176">
        <v>2816.2500000000014</v>
      </c>
      <c r="J17" s="176">
        <v>2754.9999999999945</v>
      </c>
      <c r="K17" s="176">
        <v>2927.1666666666702</v>
      </c>
      <c r="L17" s="176">
        <v>3324.083333333328</v>
      </c>
      <c r="M17" s="176">
        <v>3312.0000000000041</v>
      </c>
      <c r="N17" s="176">
        <v>3116</v>
      </c>
      <c r="O17" s="176">
        <v>3199</v>
      </c>
      <c r="P17" s="176">
        <v>3390</v>
      </c>
    </row>
    <row r="18" spans="1:16" s="174" customFormat="1" ht="12" customHeight="1" x14ac:dyDescent="0.2">
      <c r="A18" s="174" t="s">
        <v>127</v>
      </c>
      <c r="B18" s="96">
        <v>3536.6666666666692</v>
      </c>
      <c r="C18" s="96">
        <v>3432.5000000000009</v>
      </c>
      <c r="D18" s="96">
        <v>3373.1666666666715</v>
      </c>
      <c r="E18" s="176">
        <v>3558.4166666666829</v>
      </c>
      <c r="F18" s="176">
        <v>3662.0833333333362</v>
      </c>
      <c r="G18" s="176">
        <v>3444.7500000000086</v>
      </c>
      <c r="H18" s="176">
        <v>3214.5000000000018</v>
      </c>
      <c r="I18" s="176">
        <v>3034.3333333333326</v>
      </c>
      <c r="J18" s="176">
        <v>2989.7500000000018</v>
      </c>
      <c r="K18" s="176">
        <v>3248.8333333333389</v>
      </c>
      <c r="L18" s="176">
        <v>3713.4166666666656</v>
      </c>
      <c r="M18" s="176">
        <v>3639.8333333333385</v>
      </c>
      <c r="N18" s="176">
        <v>3510</v>
      </c>
      <c r="O18" s="176">
        <v>3767</v>
      </c>
      <c r="P18" s="176">
        <v>4189</v>
      </c>
    </row>
    <row r="19" spans="1:16" s="174" customFormat="1" ht="12" customHeight="1" x14ac:dyDescent="0.2">
      <c r="A19" s="174" t="s">
        <v>32</v>
      </c>
      <c r="B19" s="96">
        <v>875.75000000000171</v>
      </c>
      <c r="C19" s="96">
        <v>810.91666666666731</v>
      </c>
      <c r="D19" s="96">
        <v>812.9166666666672</v>
      </c>
      <c r="E19" s="176">
        <v>880.58333333333269</v>
      </c>
      <c r="F19" s="176">
        <v>883.16666666666742</v>
      </c>
      <c r="G19" s="176">
        <v>859.25000000000125</v>
      </c>
      <c r="H19" s="176">
        <v>820.25000000000057</v>
      </c>
      <c r="I19" s="176">
        <v>761.83333333333269</v>
      </c>
      <c r="J19" s="176">
        <v>707.16666666666697</v>
      </c>
      <c r="K19" s="176">
        <v>638.91666666666652</v>
      </c>
      <c r="L19" s="176">
        <v>658.08333333333394</v>
      </c>
      <c r="M19" s="176">
        <v>630.50000000000034</v>
      </c>
      <c r="N19" s="176">
        <v>576</v>
      </c>
      <c r="O19" s="176">
        <v>556</v>
      </c>
      <c r="P19" s="176">
        <v>546</v>
      </c>
    </row>
    <row r="20" spans="1:16" s="174" customFormat="1" ht="12" customHeight="1" x14ac:dyDescent="0.2">
      <c r="A20" s="174" t="s">
        <v>129</v>
      </c>
      <c r="B20" s="96">
        <v>20920.833333333376</v>
      </c>
      <c r="C20" s="96">
        <v>22190.750000000044</v>
      </c>
      <c r="D20" s="96">
        <v>23031.50000000004</v>
      </c>
      <c r="E20" s="96">
        <v>23396.916666666701</v>
      </c>
      <c r="F20" s="96">
        <v>24073.583333333347</v>
      </c>
      <c r="G20" s="96">
        <v>23332.916666666701</v>
      </c>
      <c r="H20" s="96">
        <v>22248.249999999982</v>
      </c>
      <c r="I20" s="96">
        <v>21136.416666666661</v>
      </c>
      <c r="J20" s="96">
        <v>20075.666666666646</v>
      </c>
      <c r="K20" s="96">
        <v>18943.583333333336</v>
      </c>
      <c r="L20" s="96">
        <v>18461.333333333347</v>
      </c>
      <c r="M20" s="96">
        <v>18690.333333333307</v>
      </c>
      <c r="N20" s="96">
        <v>18222</v>
      </c>
      <c r="O20" s="96">
        <v>18976</v>
      </c>
      <c r="P20" s="96">
        <v>19523</v>
      </c>
    </row>
    <row r="21" spans="1:16" s="174" customFormat="1" ht="12" customHeight="1" x14ac:dyDescent="0.2">
      <c r="A21" s="254" t="s">
        <v>131</v>
      </c>
      <c r="B21" s="96">
        <v>15778.833333333378</v>
      </c>
      <c r="C21" s="96">
        <v>14367.416666666717</v>
      </c>
      <c r="D21" s="96">
        <v>14071.666666666695</v>
      </c>
      <c r="E21" s="176">
        <v>13810.58333333337</v>
      </c>
      <c r="F21" s="176">
        <v>13850.75000000002</v>
      </c>
      <c r="G21" s="176">
        <v>13165.916666666697</v>
      </c>
      <c r="H21" s="176">
        <v>12413.166666666646</v>
      </c>
      <c r="I21" s="176">
        <v>11790.166666666672</v>
      </c>
      <c r="J21" s="176">
        <v>11095.999999999998</v>
      </c>
      <c r="K21" s="176">
        <v>10380.000000000011</v>
      </c>
      <c r="L21" s="176">
        <v>9798.5000000000182</v>
      </c>
      <c r="M21" s="96">
        <v>9695.9166666666424</v>
      </c>
      <c r="N21" s="96">
        <v>9184</v>
      </c>
      <c r="O21" s="96">
        <v>9094</v>
      </c>
      <c r="P21" s="96">
        <v>8986</v>
      </c>
    </row>
    <row r="22" spans="1:16" s="174" customFormat="1" ht="12" customHeight="1" x14ac:dyDescent="0.2">
      <c r="A22" s="254" t="s">
        <v>132</v>
      </c>
      <c r="B22" s="96">
        <v>3557.7500000000032</v>
      </c>
      <c r="C22" s="96">
        <v>5416.2499999999945</v>
      </c>
      <c r="D22" s="96">
        <v>6159.8333333333403</v>
      </c>
      <c r="E22" s="176">
        <v>6518.4166666666642</v>
      </c>
      <c r="F22" s="176">
        <v>6910.3333333333212</v>
      </c>
      <c r="G22" s="176">
        <v>6761.666666666667</v>
      </c>
      <c r="H22" s="176">
        <v>6564.0000000000027</v>
      </c>
      <c r="I22" s="176">
        <v>6190.3333333333212</v>
      </c>
      <c r="J22" s="176">
        <v>5933.5833333333167</v>
      </c>
      <c r="K22" s="176">
        <v>5615.5833333333239</v>
      </c>
      <c r="L22" s="176">
        <v>5518.7499999999964</v>
      </c>
      <c r="M22" s="176">
        <v>5575.5833333333248</v>
      </c>
      <c r="N22" s="176">
        <v>5485</v>
      </c>
      <c r="O22" s="176">
        <v>5767</v>
      </c>
      <c r="P22" s="176">
        <v>5909</v>
      </c>
    </row>
    <row r="23" spans="1:16" s="174" customFormat="1" ht="12" customHeight="1" x14ac:dyDescent="0.2">
      <c r="A23" s="254" t="s">
        <v>130</v>
      </c>
      <c r="B23" s="96">
        <v>1584.2499999999968</v>
      </c>
      <c r="C23" s="96">
        <v>2407.0833333333335</v>
      </c>
      <c r="D23" s="96">
        <v>2800.0000000000032</v>
      </c>
      <c r="E23" s="176">
        <v>3067.9166666666652</v>
      </c>
      <c r="F23" s="176">
        <v>3312.5000000000027</v>
      </c>
      <c r="G23" s="176">
        <v>3405.3333333333371</v>
      </c>
      <c r="H23" s="176">
        <v>3271.0833333333312</v>
      </c>
      <c r="I23" s="176">
        <v>3155.9166666666665</v>
      </c>
      <c r="J23" s="176">
        <v>3046.083333333333</v>
      </c>
      <c r="K23" s="176">
        <v>2948</v>
      </c>
      <c r="L23" s="176">
        <v>3144.0833333333326</v>
      </c>
      <c r="M23" s="176">
        <v>3418.8333333333412</v>
      </c>
      <c r="N23" s="176">
        <v>3553</v>
      </c>
      <c r="O23" s="176">
        <v>4115</v>
      </c>
      <c r="P23" s="176">
        <v>4628</v>
      </c>
    </row>
    <row r="24" spans="1:16" s="174" customFormat="1" ht="12" customHeight="1" x14ac:dyDescent="0.2">
      <c r="A24" s="174" t="s">
        <v>8</v>
      </c>
      <c r="B24" s="96">
        <v>56317.333333333452</v>
      </c>
      <c r="C24" s="96">
        <v>56292.416666666708</v>
      </c>
      <c r="D24" s="96">
        <v>57037.583333333416</v>
      </c>
      <c r="E24" s="176">
        <v>57940.333333333409</v>
      </c>
      <c r="F24" s="176">
        <v>58351.083333333336</v>
      </c>
      <c r="G24" s="176">
        <v>54595.000000000051</v>
      </c>
      <c r="H24" s="176">
        <v>51453.83333333327</v>
      </c>
      <c r="I24" s="176">
        <v>49023.833333333299</v>
      </c>
      <c r="J24" s="176">
        <v>47014.416666666642</v>
      </c>
      <c r="K24" s="176">
        <v>45606.500000000007</v>
      </c>
      <c r="L24" s="176">
        <v>46755.750000000007</v>
      </c>
      <c r="M24" s="176">
        <v>46446.749999999985</v>
      </c>
      <c r="N24" s="176">
        <v>44575</v>
      </c>
      <c r="O24" s="176">
        <v>45853</v>
      </c>
      <c r="P24" s="176">
        <v>47280</v>
      </c>
    </row>
    <row r="25" spans="1:16" s="174" customFormat="1" ht="4.5" customHeight="1" x14ac:dyDescent="0.2">
      <c r="A25" s="178"/>
      <c r="B25" s="106"/>
      <c r="C25" s="106"/>
      <c r="D25" s="106"/>
      <c r="E25" s="294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</row>
    <row r="26" spans="1:16" s="174" customFormat="1" ht="4.5" customHeight="1" x14ac:dyDescent="0.2">
      <c r="B26" s="96"/>
      <c r="C26" s="96"/>
      <c r="D26" s="96"/>
      <c r="E26" s="176"/>
      <c r="F26" s="295"/>
      <c r="G26" s="295"/>
      <c r="H26" s="295"/>
      <c r="I26" s="295"/>
      <c r="J26" s="295"/>
      <c r="K26" s="295"/>
      <c r="L26" s="295"/>
      <c r="M26" s="295"/>
      <c r="N26" s="394"/>
      <c r="O26" s="394"/>
      <c r="P26" s="394"/>
    </row>
    <row r="27" spans="1:16" s="173" customFormat="1" ht="12" customHeight="1" x14ac:dyDescent="0.25">
      <c r="A27" s="164" t="s">
        <v>7</v>
      </c>
      <c r="B27" s="96"/>
      <c r="C27" s="96"/>
      <c r="D27" s="9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</row>
    <row r="28" spans="1:16" s="174" customFormat="1" ht="10.199999999999999" x14ac:dyDescent="0.2">
      <c r="A28" s="174" t="s">
        <v>133</v>
      </c>
      <c r="B28" s="96">
        <v>6301.4999999999864</v>
      </c>
      <c r="C28" s="96">
        <v>6053.9166666666742</v>
      </c>
      <c r="D28" s="96">
        <v>5910.0833333333176</v>
      </c>
      <c r="E28" s="176">
        <v>5524.8333333333248</v>
      </c>
      <c r="F28" s="176">
        <v>5184.1666666666679</v>
      </c>
      <c r="G28" s="176">
        <v>4588.5000000000027</v>
      </c>
      <c r="H28" s="176">
        <v>4172.8333333333403</v>
      </c>
      <c r="I28" s="176">
        <v>3892.4166666666702</v>
      </c>
      <c r="J28" s="176">
        <v>3586.2500000000005</v>
      </c>
      <c r="K28" s="176">
        <v>3090.0833333333317</v>
      </c>
      <c r="L28" s="176">
        <v>2709.7500000000005</v>
      </c>
      <c r="M28" s="176">
        <v>2449.4166666666652</v>
      </c>
      <c r="N28" s="176">
        <v>2112</v>
      </c>
      <c r="O28" s="176">
        <v>1969</v>
      </c>
      <c r="P28" s="176">
        <v>1819</v>
      </c>
    </row>
    <row r="29" spans="1:16" s="174" customFormat="1" ht="12" customHeight="1" x14ac:dyDescent="0.2">
      <c r="A29" s="174" t="s">
        <v>134</v>
      </c>
      <c r="B29" s="96">
        <v>8449.4166666666624</v>
      </c>
      <c r="C29" s="96">
        <v>8095.2499999999673</v>
      </c>
      <c r="D29" s="96">
        <v>7890.5000000000009</v>
      </c>
      <c r="E29" s="176">
        <v>7606.2499999999836</v>
      </c>
      <c r="F29" s="176">
        <v>7039.8333333333358</v>
      </c>
      <c r="G29" s="176">
        <v>5965.6666666666597</v>
      </c>
      <c r="H29" s="176">
        <v>5424.2499999999991</v>
      </c>
      <c r="I29" s="176">
        <v>5069.1666666666742</v>
      </c>
      <c r="J29" s="176">
        <v>4795.9166666666652</v>
      </c>
      <c r="K29" s="176">
        <v>4751.8333333333258</v>
      </c>
      <c r="L29" s="176">
        <v>4758.2500000000027</v>
      </c>
      <c r="M29" s="176">
        <v>4673.0000000000009</v>
      </c>
      <c r="N29" s="176">
        <v>4422</v>
      </c>
      <c r="O29" s="176">
        <v>4287</v>
      </c>
      <c r="P29" s="176">
        <v>4167</v>
      </c>
    </row>
    <row r="30" spans="1:16" s="174" customFormat="1" ht="12" customHeight="1" x14ac:dyDescent="0.2">
      <c r="A30" s="174" t="s">
        <v>135</v>
      </c>
      <c r="B30" s="96">
        <v>10956.916666666692</v>
      </c>
      <c r="C30" s="96">
        <v>10673.500000000002</v>
      </c>
      <c r="D30" s="96">
        <v>10591.000000000051</v>
      </c>
      <c r="E30" s="176">
        <v>10854.83333333335</v>
      </c>
      <c r="F30" s="176">
        <v>10855.833333333359</v>
      </c>
      <c r="G30" s="176">
        <v>9578.2499999999927</v>
      </c>
      <c r="H30" s="176">
        <v>9134.583333333323</v>
      </c>
      <c r="I30" s="176">
        <v>8854.416666666657</v>
      </c>
      <c r="J30" s="176">
        <v>8746.4999999999909</v>
      </c>
      <c r="K30" s="176">
        <v>8587.0000000000073</v>
      </c>
      <c r="L30" s="176">
        <v>8796.9166666666606</v>
      </c>
      <c r="M30" s="176">
        <v>8715.0833333333285</v>
      </c>
      <c r="N30" s="176">
        <v>8242</v>
      </c>
      <c r="O30" s="176">
        <v>8210</v>
      </c>
      <c r="P30" s="176">
        <v>8398</v>
      </c>
    </row>
    <row r="31" spans="1:16" s="174" customFormat="1" ht="12" customHeight="1" x14ac:dyDescent="0.2">
      <c r="A31" s="174" t="s">
        <v>126</v>
      </c>
      <c r="B31" s="96">
        <v>3605.6666666666652</v>
      </c>
      <c r="C31" s="96">
        <v>3570.5000000000018</v>
      </c>
      <c r="D31" s="96">
        <v>3609.6666666666747</v>
      </c>
      <c r="E31" s="176">
        <v>3814.6666666666738</v>
      </c>
      <c r="F31" s="176">
        <v>3970.500000000015</v>
      </c>
      <c r="G31" s="176">
        <v>3799.0833333333308</v>
      </c>
      <c r="H31" s="176">
        <v>3628.1666666666733</v>
      </c>
      <c r="I31" s="176">
        <v>3453.4166666666656</v>
      </c>
      <c r="J31" s="176">
        <v>3452.416666666667</v>
      </c>
      <c r="K31" s="176">
        <v>3584.5833333333394</v>
      </c>
      <c r="L31" s="176">
        <v>3941.9999999999995</v>
      </c>
      <c r="M31" s="176">
        <v>3878.333333333338</v>
      </c>
      <c r="N31" s="176">
        <v>3699</v>
      </c>
      <c r="O31" s="176">
        <v>3750</v>
      </c>
      <c r="P31" s="176">
        <v>3862</v>
      </c>
    </row>
    <row r="32" spans="1:16" s="174" customFormat="1" ht="12" customHeight="1" x14ac:dyDescent="0.2">
      <c r="A32" s="174" t="s">
        <v>127</v>
      </c>
      <c r="B32" s="96">
        <v>3861.0833333333435</v>
      </c>
      <c r="C32" s="96">
        <v>3819.5000000000095</v>
      </c>
      <c r="D32" s="96">
        <v>3846.916666666667</v>
      </c>
      <c r="E32" s="176">
        <v>4031.8333333333517</v>
      </c>
      <c r="F32" s="176">
        <v>4115.4166666666797</v>
      </c>
      <c r="G32" s="176">
        <v>3868.1666666666629</v>
      </c>
      <c r="H32" s="176">
        <v>3675.583333333343</v>
      </c>
      <c r="I32" s="176">
        <v>3495.1666666666665</v>
      </c>
      <c r="J32" s="176">
        <v>3505.3333333333412</v>
      </c>
      <c r="K32" s="176">
        <v>3971.4999999999991</v>
      </c>
      <c r="L32" s="176">
        <v>4745.3333333333312</v>
      </c>
      <c r="M32" s="176">
        <v>4574.5833333333421</v>
      </c>
      <c r="N32" s="176">
        <v>4506</v>
      </c>
      <c r="O32" s="176">
        <v>4782</v>
      </c>
      <c r="P32" s="176">
        <v>5231</v>
      </c>
    </row>
    <row r="33" spans="1:16" s="174" customFormat="1" ht="12" customHeight="1" x14ac:dyDescent="0.2">
      <c r="A33" s="174" t="s">
        <v>32</v>
      </c>
      <c r="B33" s="96">
        <v>529.66666666666606</v>
      </c>
      <c r="C33" s="96">
        <v>525.24999999999943</v>
      </c>
      <c r="D33" s="96">
        <v>495.75</v>
      </c>
      <c r="E33" s="176">
        <v>554.08333333333258</v>
      </c>
      <c r="F33" s="176">
        <v>560.08333333333314</v>
      </c>
      <c r="G33" s="176">
        <v>496.16666666666578</v>
      </c>
      <c r="H33" s="176">
        <v>482.49999999999955</v>
      </c>
      <c r="I33" s="176">
        <v>467.91666666666657</v>
      </c>
      <c r="J33" s="176">
        <v>478.33333333333331</v>
      </c>
      <c r="K33" s="176">
        <v>444.58333333333314</v>
      </c>
      <c r="L33" s="176">
        <v>434.08333333333309</v>
      </c>
      <c r="M33" s="176">
        <v>428.33333333333366</v>
      </c>
      <c r="N33" s="176">
        <v>384</v>
      </c>
      <c r="O33" s="176">
        <v>372</v>
      </c>
      <c r="P33" s="176">
        <v>372</v>
      </c>
    </row>
    <row r="34" spans="1:16" s="174" customFormat="1" ht="12" customHeight="1" x14ac:dyDescent="0.2">
      <c r="A34" s="174" t="s">
        <v>129</v>
      </c>
      <c r="B34" s="96">
        <v>16368.333333333345</v>
      </c>
      <c r="C34" s="96">
        <v>17475.416666666668</v>
      </c>
      <c r="D34" s="96">
        <v>18472.333333333365</v>
      </c>
      <c r="E34" s="96">
        <v>19102.250000000007</v>
      </c>
      <c r="F34" s="96">
        <v>20259.083333333314</v>
      </c>
      <c r="G34" s="96">
        <v>20321.500000000025</v>
      </c>
      <c r="H34" s="96">
        <v>19847.916666666672</v>
      </c>
      <c r="I34" s="96">
        <v>19135.166666666675</v>
      </c>
      <c r="J34" s="96">
        <v>18623.583333333343</v>
      </c>
      <c r="K34" s="96">
        <v>18010.833333333307</v>
      </c>
      <c r="L34" s="96">
        <v>16660.583333333339</v>
      </c>
      <c r="M34" s="96">
        <v>17614.583333333318</v>
      </c>
      <c r="N34" s="96">
        <v>18309</v>
      </c>
      <c r="O34" s="96">
        <v>19756</v>
      </c>
      <c r="P34" s="96">
        <v>20505</v>
      </c>
    </row>
    <row r="35" spans="1:16" s="174" customFormat="1" ht="12" customHeight="1" x14ac:dyDescent="0.2">
      <c r="A35" s="254" t="s">
        <v>131</v>
      </c>
      <c r="B35" s="96">
        <v>11771.500000000005</v>
      </c>
      <c r="C35" s="96">
        <v>10513.500000000007</v>
      </c>
      <c r="D35" s="96">
        <v>10491.66666666669</v>
      </c>
      <c r="E35" s="176">
        <v>10407.583333333338</v>
      </c>
      <c r="F35" s="176">
        <v>10724.833333333319</v>
      </c>
      <c r="G35" s="176">
        <v>10544.083333333376</v>
      </c>
      <c r="H35" s="176">
        <v>10140.750000000004</v>
      </c>
      <c r="I35" s="176">
        <v>9697.5833333333321</v>
      </c>
      <c r="J35" s="176">
        <v>9315.0000000000127</v>
      </c>
      <c r="K35" s="176">
        <v>8844.3333333333048</v>
      </c>
      <c r="L35" s="176">
        <v>7804.6666666666633</v>
      </c>
      <c r="M35" s="96">
        <v>8123.5833333333194</v>
      </c>
      <c r="N35" s="96">
        <v>8076</v>
      </c>
      <c r="O35" s="96">
        <v>8134</v>
      </c>
      <c r="P35" s="96">
        <v>8101</v>
      </c>
    </row>
    <row r="36" spans="1:16" s="174" customFormat="1" ht="12" customHeight="1" x14ac:dyDescent="0.2">
      <c r="A36" s="254" t="s">
        <v>132</v>
      </c>
      <c r="B36" s="96">
        <v>2799.833333333338</v>
      </c>
      <c r="C36" s="96">
        <v>4229.9166666666652</v>
      </c>
      <c r="D36" s="96">
        <v>4770.0833333333458</v>
      </c>
      <c r="E36" s="176">
        <v>5075.9166666666688</v>
      </c>
      <c r="F36" s="176">
        <v>5511.3333333333303</v>
      </c>
      <c r="G36" s="176">
        <v>5579.9999999999845</v>
      </c>
      <c r="H36" s="176">
        <v>5540.5833333333303</v>
      </c>
      <c r="I36" s="176">
        <v>5294.0833333333339</v>
      </c>
      <c r="J36" s="176">
        <v>5139.8333333333321</v>
      </c>
      <c r="K36" s="176">
        <v>4979.4166666666797</v>
      </c>
      <c r="L36" s="176">
        <v>4630.5833333333294</v>
      </c>
      <c r="M36" s="176">
        <v>4847.7499999999909</v>
      </c>
      <c r="N36" s="176">
        <v>5021</v>
      </c>
      <c r="O36" s="176">
        <v>5345</v>
      </c>
      <c r="P36" s="176">
        <v>5428</v>
      </c>
    </row>
    <row r="37" spans="1:16" s="174" customFormat="1" ht="12" customHeight="1" x14ac:dyDescent="0.2">
      <c r="A37" s="254" t="s">
        <v>130</v>
      </c>
      <c r="B37" s="96">
        <v>1797.0000000000011</v>
      </c>
      <c r="C37" s="96">
        <v>2731.9999999999964</v>
      </c>
      <c r="D37" s="96">
        <v>3210.5833333333285</v>
      </c>
      <c r="E37" s="176">
        <v>3618.7500000000009</v>
      </c>
      <c r="F37" s="176">
        <v>4022.9166666666638</v>
      </c>
      <c r="G37" s="176">
        <v>4197.4166666666633</v>
      </c>
      <c r="H37" s="176">
        <v>4166.5833333333394</v>
      </c>
      <c r="I37" s="176">
        <v>4143.50000000001</v>
      </c>
      <c r="J37" s="176">
        <v>4168.75</v>
      </c>
      <c r="K37" s="176">
        <v>4187.083333333323</v>
      </c>
      <c r="L37" s="176">
        <v>4225.3333333333467</v>
      </c>
      <c r="M37" s="176">
        <v>4643.2500000000064</v>
      </c>
      <c r="N37" s="176">
        <v>5212</v>
      </c>
      <c r="O37" s="176">
        <v>6277</v>
      </c>
      <c r="P37" s="176">
        <v>6976</v>
      </c>
    </row>
    <row r="38" spans="1:16" s="174" customFormat="1" ht="12" customHeight="1" x14ac:dyDescent="0.2">
      <c r="A38" s="174" t="s">
        <v>8</v>
      </c>
      <c r="B38" s="96">
        <v>50072.583333333358</v>
      </c>
      <c r="C38" s="96">
        <v>50213.333333333314</v>
      </c>
      <c r="D38" s="96">
        <v>50816.250000000073</v>
      </c>
      <c r="E38" s="176">
        <v>51488.750000000022</v>
      </c>
      <c r="F38" s="176">
        <v>51984.916666666701</v>
      </c>
      <c r="G38" s="176">
        <v>48617.333333333343</v>
      </c>
      <c r="H38" s="176">
        <v>46365.833333333358</v>
      </c>
      <c r="I38" s="176">
        <v>44367.666666666672</v>
      </c>
      <c r="J38" s="176">
        <v>43188.333333333343</v>
      </c>
      <c r="K38" s="176">
        <v>42440.416666666642</v>
      </c>
      <c r="L38" s="176">
        <v>42046.916666666672</v>
      </c>
      <c r="M38" s="176">
        <v>42333.333333333328</v>
      </c>
      <c r="N38" s="176">
        <v>41674</v>
      </c>
      <c r="O38" s="176">
        <v>43126</v>
      </c>
      <c r="P38" s="176">
        <v>44354</v>
      </c>
    </row>
    <row r="39" spans="1:16" s="174" customFormat="1" ht="4.5" customHeight="1" x14ac:dyDescent="0.2">
      <c r="A39" s="178"/>
      <c r="B39" s="106"/>
      <c r="C39" s="106"/>
      <c r="D39" s="106"/>
      <c r="E39" s="294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</row>
    <row r="40" spans="1:16" s="174" customFormat="1" ht="4.5" customHeight="1" x14ac:dyDescent="0.2">
      <c r="B40" s="96"/>
      <c r="C40" s="96"/>
      <c r="D40" s="96"/>
      <c r="E40" s="176"/>
      <c r="F40" s="295"/>
      <c r="G40" s="295"/>
      <c r="H40" s="295"/>
      <c r="I40" s="295"/>
      <c r="J40" s="295"/>
      <c r="K40" s="295"/>
      <c r="L40" s="295"/>
      <c r="M40" s="295"/>
      <c r="N40" s="394"/>
      <c r="O40" s="394"/>
      <c r="P40" s="394"/>
    </row>
    <row r="41" spans="1:16" s="173" customFormat="1" ht="12" customHeight="1" x14ac:dyDescent="0.25">
      <c r="A41" s="164" t="s">
        <v>8</v>
      </c>
      <c r="B41" s="96"/>
      <c r="C41" s="96"/>
      <c r="D41" s="9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</row>
    <row r="42" spans="1:16" s="174" customFormat="1" ht="10.199999999999999" x14ac:dyDescent="0.2">
      <c r="A42" s="174" t="s">
        <v>133</v>
      </c>
      <c r="B42" s="96">
        <v>14561.750000000051</v>
      </c>
      <c r="C42" s="96">
        <v>14033.000000000042</v>
      </c>
      <c r="D42" s="96">
        <v>13838.333333333432</v>
      </c>
      <c r="E42" s="176">
        <v>13210.750000000045</v>
      </c>
      <c r="F42" s="176">
        <v>12626.833333333341</v>
      </c>
      <c r="G42" s="176">
        <v>11374.750000000029</v>
      </c>
      <c r="H42" s="176">
        <v>10415.916666666682</v>
      </c>
      <c r="I42" s="176">
        <v>9786.4166666666733</v>
      </c>
      <c r="J42" s="176">
        <v>9196.833333333374</v>
      </c>
      <c r="K42" s="176">
        <v>7960.666666666636</v>
      </c>
      <c r="L42" s="176">
        <v>6988.9999999999827</v>
      </c>
      <c r="M42" s="176">
        <v>6380.3333333333176</v>
      </c>
      <c r="N42" s="176">
        <v>5592</v>
      </c>
      <c r="O42" s="311">
        <v>5248</v>
      </c>
      <c r="P42" s="311">
        <v>4994</v>
      </c>
    </row>
    <row r="43" spans="1:16" s="174" customFormat="1" ht="12" customHeight="1" x14ac:dyDescent="0.2">
      <c r="A43" s="174" t="s">
        <v>134</v>
      </c>
      <c r="B43" s="96">
        <v>17884.083333333347</v>
      </c>
      <c r="C43" s="96">
        <v>17044.083333333343</v>
      </c>
      <c r="D43" s="96">
        <v>16659.91666666669</v>
      </c>
      <c r="E43" s="176">
        <v>16356.166666666752</v>
      </c>
      <c r="F43" s="176">
        <v>15448.750000000067</v>
      </c>
      <c r="G43" s="176">
        <v>13411.250000000056</v>
      </c>
      <c r="H43" s="176">
        <v>12366.750000000065</v>
      </c>
      <c r="I43" s="176">
        <v>11696.583333333407</v>
      </c>
      <c r="J43" s="176">
        <v>11105.083333333347</v>
      </c>
      <c r="K43" s="176">
        <v>11110.166666666719</v>
      </c>
      <c r="L43" s="176">
        <v>11711.916666666704</v>
      </c>
      <c r="M43" s="176">
        <v>11620.416666666692</v>
      </c>
      <c r="N43" s="176">
        <v>11143</v>
      </c>
      <c r="O43" s="311">
        <v>11080</v>
      </c>
      <c r="P43" s="311">
        <v>10914</v>
      </c>
    </row>
    <row r="44" spans="1:16" s="174" customFormat="1" ht="12" customHeight="1" x14ac:dyDescent="0.2">
      <c r="A44" s="174" t="s">
        <v>135</v>
      </c>
      <c r="B44" s="96">
        <v>21079.749999999829</v>
      </c>
      <c r="C44" s="96">
        <v>20491.91666666665</v>
      </c>
      <c r="D44" s="96">
        <v>20587.583333333157</v>
      </c>
      <c r="E44" s="176">
        <v>21183.583333333263</v>
      </c>
      <c r="F44" s="176">
        <v>21238.666666666628</v>
      </c>
      <c r="G44" s="176">
        <v>19081.166666666573</v>
      </c>
      <c r="H44" s="176">
        <v>18118.666666666686</v>
      </c>
      <c r="I44" s="176">
        <v>17607.99999999996</v>
      </c>
      <c r="J44" s="176">
        <v>17313.583333333372</v>
      </c>
      <c r="K44" s="176">
        <v>17206.08333333335</v>
      </c>
      <c r="L44" s="176">
        <v>18162.833333333318</v>
      </c>
      <c r="M44" s="176">
        <v>18010.833333333307</v>
      </c>
      <c r="N44" s="176">
        <v>17192</v>
      </c>
      <c r="O44" s="311">
        <v>17492</v>
      </c>
      <c r="P44" s="311">
        <v>18104</v>
      </c>
    </row>
    <row r="45" spans="1:16" s="174" customFormat="1" ht="12" customHeight="1" x14ac:dyDescent="0.2">
      <c r="A45" s="174" t="s">
        <v>126</v>
      </c>
      <c r="B45" s="96">
        <v>6771.9999999999745</v>
      </c>
      <c r="C45" s="96">
        <v>6682.4166666666433</v>
      </c>
      <c r="D45" s="96">
        <v>6735.416666666627</v>
      </c>
      <c r="E45" s="176">
        <v>7154.4999999999827</v>
      </c>
      <c r="F45" s="176">
        <v>7468.3333333332803</v>
      </c>
      <c r="G45" s="176">
        <v>7022.416666666657</v>
      </c>
      <c r="H45" s="176">
        <v>6629.3333333333139</v>
      </c>
      <c r="I45" s="176">
        <v>6269.6666666666615</v>
      </c>
      <c r="J45" s="176">
        <v>6207.4166666666642</v>
      </c>
      <c r="K45" s="176">
        <v>6511.7499999999618</v>
      </c>
      <c r="L45" s="176">
        <v>7266.0833333333121</v>
      </c>
      <c r="M45" s="176">
        <v>7190.3333333333139</v>
      </c>
      <c r="N45" s="176">
        <v>6816</v>
      </c>
      <c r="O45" s="311">
        <v>6949</v>
      </c>
      <c r="P45" s="311">
        <v>7252</v>
      </c>
    </row>
    <row r="46" spans="1:16" s="174" customFormat="1" ht="12" customHeight="1" x14ac:dyDescent="0.2">
      <c r="A46" s="174" t="s">
        <v>127</v>
      </c>
      <c r="B46" s="96">
        <v>7397.7499999999782</v>
      </c>
      <c r="C46" s="96">
        <v>7251.9999999999809</v>
      </c>
      <c r="D46" s="96">
        <v>7220.0833333333139</v>
      </c>
      <c r="E46" s="176">
        <v>7590.2499999999309</v>
      </c>
      <c r="F46" s="176">
        <v>7777.4999999999691</v>
      </c>
      <c r="G46" s="176">
        <v>7312.9166666666433</v>
      </c>
      <c r="H46" s="176">
        <v>6890.0833333333167</v>
      </c>
      <c r="I46" s="176">
        <v>6529.4999999999782</v>
      </c>
      <c r="J46" s="176">
        <v>6495.0833333333012</v>
      </c>
      <c r="K46" s="176">
        <v>7220.3333333333067</v>
      </c>
      <c r="L46" s="176">
        <v>8458.7499999999982</v>
      </c>
      <c r="M46" s="176">
        <v>8214.4166666666588</v>
      </c>
      <c r="N46" s="176">
        <v>8016</v>
      </c>
      <c r="O46" s="311">
        <v>8549</v>
      </c>
      <c r="P46" s="311">
        <v>9420</v>
      </c>
    </row>
    <row r="47" spans="1:16" s="174" customFormat="1" ht="12" customHeight="1" x14ac:dyDescent="0.2">
      <c r="A47" s="174" t="s">
        <v>32</v>
      </c>
      <c r="B47" s="96">
        <v>1405.416666666664</v>
      </c>
      <c r="C47" s="96">
        <v>1336.1666666666652</v>
      </c>
      <c r="D47" s="96">
        <v>1308.666666666667</v>
      </c>
      <c r="E47" s="176">
        <v>1434.6666666666658</v>
      </c>
      <c r="F47" s="176">
        <v>1443.2499999999982</v>
      </c>
      <c r="G47" s="176">
        <v>1355.4166666666636</v>
      </c>
      <c r="H47" s="176">
        <v>1302.7499999999998</v>
      </c>
      <c r="I47" s="176">
        <v>1229.7500000000002</v>
      </c>
      <c r="J47" s="176">
        <v>1185.4999999999995</v>
      </c>
      <c r="K47" s="176">
        <v>1083.500000000003</v>
      </c>
      <c r="L47" s="176">
        <v>1092.1666666666681</v>
      </c>
      <c r="M47" s="176">
        <v>1058.8333333333371</v>
      </c>
      <c r="N47" s="176">
        <v>960</v>
      </c>
      <c r="O47" s="419">
        <v>929</v>
      </c>
      <c r="P47" s="311">
        <v>917</v>
      </c>
    </row>
    <row r="48" spans="1:16" s="174" customFormat="1" ht="12" customHeight="1" x14ac:dyDescent="0.2">
      <c r="A48" s="174" t="s">
        <v>129</v>
      </c>
      <c r="B48" s="96">
        <v>37289.166666666461</v>
      </c>
      <c r="C48" s="96">
        <v>39666.166666666497</v>
      </c>
      <c r="D48" s="96">
        <v>41503.833333333234</v>
      </c>
      <c r="E48" s="96">
        <v>42499.166666666679</v>
      </c>
      <c r="F48" s="96">
        <v>44332.666666666664</v>
      </c>
      <c r="G48" s="96">
        <v>43654.416666666686</v>
      </c>
      <c r="H48" s="96">
        <v>42096.16666666673</v>
      </c>
      <c r="I48" s="96">
        <v>40271.583333333365</v>
      </c>
      <c r="J48" s="96">
        <v>38699.249999999978</v>
      </c>
      <c r="K48" s="96">
        <v>36954.416666666577</v>
      </c>
      <c r="L48" s="96">
        <v>35121.916666666686</v>
      </c>
      <c r="M48" s="96">
        <v>36304.916666666701</v>
      </c>
      <c r="N48" s="96">
        <v>36531</v>
      </c>
      <c r="O48" s="267">
        <v>38732</v>
      </c>
      <c r="P48" s="311">
        <v>40026</v>
      </c>
    </row>
    <row r="49" spans="1:16" s="174" customFormat="1" ht="12" customHeight="1" x14ac:dyDescent="0.2">
      <c r="A49" s="254" t="s">
        <v>131</v>
      </c>
      <c r="B49" s="96">
        <v>27550.333333333136</v>
      </c>
      <c r="C49" s="96">
        <v>24880.916666666497</v>
      </c>
      <c r="D49" s="96">
        <v>24563.333333333245</v>
      </c>
      <c r="E49" s="176">
        <v>24218.166666666675</v>
      </c>
      <c r="F49" s="176">
        <v>24575.583333333318</v>
      </c>
      <c r="G49" s="176">
        <v>23710.000000000004</v>
      </c>
      <c r="H49" s="176">
        <v>22553.916666666701</v>
      </c>
      <c r="I49" s="176">
        <v>21487.750000000047</v>
      </c>
      <c r="J49" s="176">
        <v>20410.999999999971</v>
      </c>
      <c r="K49" s="176">
        <v>19224.333333333267</v>
      </c>
      <c r="L49" s="176">
        <v>17603.166666666661</v>
      </c>
      <c r="M49" s="96">
        <v>17819.500000000044</v>
      </c>
      <c r="N49" s="96">
        <v>17261</v>
      </c>
      <c r="O49" s="267">
        <v>17228</v>
      </c>
      <c r="P49" s="311">
        <v>17085</v>
      </c>
    </row>
    <row r="50" spans="1:16" s="174" customFormat="1" ht="12" customHeight="1" x14ac:dyDescent="0.2">
      <c r="A50" s="254" t="s">
        <v>132</v>
      </c>
      <c r="B50" s="96">
        <v>6357.5833333333148</v>
      </c>
      <c r="C50" s="96">
        <v>9646.1666666666624</v>
      </c>
      <c r="D50" s="96">
        <v>10929.916666666644</v>
      </c>
      <c r="E50" s="176">
        <v>11594.333333333327</v>
      </c>
      <c r="F50" s="176">
        <v>12421.666666666686</v>
      </c>
      <c r="G50" s="176">
        <v>12341.666666666661</v>
      </c>
      <c r="H50" s="176">
        <v>12104.583333333358</v>
      </c>
      <c r="I50" s="176">
        <v>11484.416666666661</v>
      </c>
      <c r="J50" s="176">
        <v>11073.416666666661</v>
      </c>
      <c r="K50" s="176">
        <v>10594.999999999991</v>
      </c>
      <c r="L50" s="176">
        <v>10149.333333333363</v>
      </c>
      <c r="M50" s="176">
        <v>10423.333333333352</v>
      </c>
      <c r="N50" s="176">
        <v>10505</v>
      </c>
      <c r="O50" s="311">
        <v>11112</v>
      </c>
      <c r="P50" s="311">
        <v>11337</v>
      </c>
    </row>
    <row r="51" spans="1:16" s="174" customFormat="1" ht="12" customHeight="1" x14ac:dyDescent="0.2">
      <c r="A51" s="254" t="s">
        <v>130</v>
      </c>
      <c r="B51" s="96">
        <v>3381.2500000000077</v>
      </c>
      <c r="C51" s="96">
        <v>5139.0833333333394</v>
      </c>
      <c r="D51" s="96">
        <v>6010.583333333343</v>
      </c>
      <c r="E51" s="176">
        <v>6686.666666666677</v>
      </c>
      <c r="F51" s="176">
        <v>7335.4166666666642</v>
      </c>
      <c r="G51" s="176">
        <v>7602.7500000000209</v>
      </c>
      <c r="H51" s="176">
        <v>7437.6666666666688</v>
      </c>
      <c r="I51" s="176">
        <v>7299.4166666666561</v>
      </c>
      <c r="J51" s="176">
        <v>7214.8333333333449</v>
      </c>
      <c r="K51" s="176">
        <v>7135.0833333333203</v>
      </c>
      <c r="L51" s="176">
        <v>7369.4166666666606</v>
      </c>
      <c r="M51" s="176">
        <v>8062.0833333333067</v>
      </c>
      <c r="N51" s="176">
        <v>8765</v>
      </c>
      <c r="O51" s="311">
        <v>10392</v>
      </c>
      <c r="P51" s="311">
        <v>11604</v>
      </c>
    </row>
    <row r="52" spans="1:16" s="174" customFormat="1" ht="12" customHeight="1" x14ac:dyDescent="0.2">
      <c r="A52" s="174" t="s">
        <v>8</v>
      </c>
      <c r="B52" s="96">
        <v>106389.91666666629</v>
      </c>
      <c r="C52" s="96">
        <v>106505.74999999983</v>
      </c>
      <c r="D52" s="96">
        <v>107853.83333333312</v>
      </c>
      <c r="E52" s="176">
        <v>109429.08333333331</v>
      </c>
      <c r="F52" s="176">
        <v>110335.99999999994</v>
      </c>
      <c r="G52" s="176">
        <v>103212.3333333333</v>
      </c>
      <c r="H52" s="176">
        <v>97819.666666666788</v>
      </c>
      <c r="I52" s="176">
        <v>93391.500000000044</v>
      </c>
      <c r="J52" s="176">
        <v>90202.750000000029</v>
      </c>
      <c r="K52" s="176">
        <v>88046.916666666541</v>
      </c>
      <c r="L52" s="176">
        <v>88802.666666666657</v>
      </c>
      <c r="M52" s="176">
        <v>88780.083333333314</v>
      </c>
      <c r="N52" s="176">
        <v>86250</v>
      </c>
      <c r="O52" s="311">
        <v>88979</v>
      </c>
      <c r="P52" s="311">
        <v>91627</v>
      </c>
    </row>
    <row r="53" spans="1:16" s="174" customFormat="1" ht="4.5" customHeight="1" x14ac:dyDescent="0.2">
      <c r="A53" s="178"/>
      <c r="B53" s="110"/>
      <c r="C53" s="110"/>
      <c r="D53" s="110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420"/>
      <c r="P53" s="420"/>
    </row>
    <row r="54" spans="1:16" s="174" customFormat="1" ht="9" customHeight="1" x14ac:dyDescent="0.2">
      <c r="B54" s="188"/>
      <c r="C54" s="188"/>
      <c r="D54" s="188"/>
      <c r="E54" s="188"/>
      <c r="F54" s="188"/>
      <c r="G54" s="188"/>
      <c r="H54" s="188"/>
      <c r="I54" s="188"/>
      <c r="J54" s="188"/>
      <c r="K54" s="188"/>
      <c r="L54" s="188"/>
    </row>
    <row r="55" spans="1:16" s="174" customFormat="1" ht="9" customHeight="1" x14ac:dyDescent="0.2">
      <c r="A55" s="251" t="s">
        <v>123</v>
      </c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</row>
    <row r="56" spans="1:16" s="186" customFormat="1" ht="9" customHeight="1" x14ac:dyDescent="0.2">
      <c r="A56" s="186" t="s">
        <v>110</v>
      </c>
      <c r="B56" s="185"/>
      <c r="C56" s="185"/>
      <c r="D56" s="185"/>
      <c r="E56" s="185"/>
    </row>
    <row r="57" spans="1:16" s="186" customFormat="1" ht="9" customHeight="1" x14ac:dyDescent="0.2">
      <c r="A57" s="184" t="s">
        <v>83</v>
      </c>
      <c r="B57" s="191"/>
      <c r="C57" s="191"/>
      <c r="E57" s="192"/>
      <c r="F57" s="191"/>
      <c r="G57" s="191"/>
      <c r="H57" s="191"/>
      <c r="I57" s="191"/>
      <c r="J57" s="191"/>
      <c r="K57" s="191"/>
      <c r="L57" s="191"/>
    </row>
    <row r="58" spans="1:16" ht="19.5" customHeight="1" x14ac:dyDescent="0.25">
      <c r="A58" s="152" t="s">
        <v>125</v>
      </c>
      <c r="B58" s="154"/>
      <c r="C58" s="153"/>
      <c r="D58" s="153"/>
      <c r="E58" s="153"/>
      <c r="F58" s="153"/>
      <c r="G58" s="153"/>
      <c r="H58" s="153"/>
      <c r="I58" s="153"/>
      <c r="J58" s="153"/>
      <c r="K58" s="153"/>
    </row>
    <row r="59" spans="1:16" s="155" customFormat="1" ht="4.5" customHeight="1" x14ac:dyDescent="0.25">
      <c r="B59" s="156"/>
    </row>
    <row r="60" spans="1:16" s="155" customFormat="1" ht="4.5" customHeight="1" x14ac:dyDescent="0.25">
      <c r="A60" s="189"/>
      <c r="B60" s="89"/>
      <c r="C60" s="89"/>
      <c r="D60" s="89"/>
      <c r="E60" s="89"/>
      <c r="F60" s="89"/>
      <c r="G60" s="90"/>
      <c r="H60" s="225"/>
      <c r="I60" s="125"/>
      <c r="J60" s="125"/>
      <c r="K60" s="126"/>
    </row>
    <row r="61" spans="1:16" s="164" customFormat="1" ht="12" x14ac:dyDescent="0.25">
      <c r="A61" s="161" t="s">
        <v>3</v>
      </c>
      <c r="B61" s="97">
        <v>2000</v>
      </c>
      <c r="C61" s="97">
        <v>2001</v>
      </c>
      <c r="D61" s="97">
        <v>2002</v>
      </c>
      <c r="E61" s="97">
        <v>2003</v>
      </c>
      <c r="F61" s="97">
        <v>2004</v>
      </c>
      <c r="G61" s="114">
        <v>2005</v>
      </c>
      <c r="H61" s="97">
        <v>2006</v>
      </c>
      <c r="I61" s="97">
        <v>2007</v>
      </c>
      <c r="J61" s="97">
        <v>2008</v>
      </c>
      <c r="K61" s="114">
        <v>2009</v>
      </c>
    </row>
    <row r="62" spans="1:16" ht="4.5" customHeight="1" x14ac:dyDescent="0.25">
      <c r="A62" s="165"/>
      <c r="B62" s="91"/>
      <c r="C62" s="91"/>
      <c r="D62" s="91"/>
      <c r="E62" s="91"/>
      <c r="F62" s="91"/>
      <c r="G62" s="115"/>
      <c r="H62" s="252"/>
      <c r="I62" s="91"/>
      <c r="J62" s="91"/>
      <c r="K62" s="115"/>
    </row>
    <row r="63" spans="1:16" ht="4.5" customHeight="1" x14ac:dyDescent="0.25">
      <c r="B63" s="92"/>
      <c r="C63" s="92"/>
      <c r="D63" s="92"/>
      <c r="E63" s="92"/>
      <c r="F63" s="92"/>
      <c r="G63" s="100"/>
      <c r="H63" s="99"/>
      <c r="I63" s="92"/>
      <c r="J63" s="92"/>
      <c r="K63" s="100"/>
    </row>
    <row r="64" spans="1:16" s="173" customFormat="1" ht="12" customHeight="1" x14ac:dyDescent="0.25">
      <c r="A64" s="164" t="s">
        <v>6</v>
      </c>
      <c r="B64" s="102"/>
      <c r="C64" s="102"/>
      <c r="D64" s="102"/>
      <c r="E64" s="102"/>
      <c r="F64" s="102"/>
      <c r="G64" s="103"/>
      <c r="H64" s="101"/>
      <c r="I64" s="102"/>
      <c r="J64" s="102"/>
      <c r="K64" s="253"/>
    </row>
    <row r="65" spans="1:11" s="174" customFormat="1" ht="12" customHeight="1" x14ac:dyDescent="0.2">
      <c r="A65" s="174" t="s">
        <v>99</v>
      </c>
      <c r="B65" s="95">
        <v>7389</v>
      </c>
      <c r="C65" s="95">
        <v>7057.333333333333</v>
      </c>
      <c r="D65" s="95">
        <v>6885.25</v>
      </c>
      <c r="E65" s="95">
        <v>7059.333333333333</v>
      </c>
      <c r="F65" s="95">
        <v>7361.083333333333</v>
      </c>
      <c r="G65" s="96">
        <v>7334.083333333333</v>
      </c>
      <c r="H65" s="95">
        <v>7560.5</v>
      </c>
      <c r="I65" s="95">
        <v>7254.166666666667</v>
      </c>
      <c r="J65" s="95">
        <v>7026.25</v>
      </c>
      <c r="K65" s="96">
        <v>7819.666666666667</v>
      </c>
    </row>
    <row r="66" spans="1:11" s="174" customFormat="1" ht="12" customHeight="1" x14ac:dyDescent="0.2">
      <c r="A66" s="174" t="s">
        <v>100</v>
      </c>
      <c r="B66" s="95">
        <v>6623.4166666666661</v>
      </c>
      <c r="C66" s="95">
        <v>6700.083333333333</v>
      </c>
      <c r="D66" s="95">
        <v>7301.833333333333</v>
      </c>
      <c r="E66" s="95">
        <v>8087.25</v>
      </c>
      <c r="F66" s="95">
        <v>8592.4166666666661</v>
      </c>
      <c r="G66" s="96">
        <v>8933.5</v>
      </c>
      <c r="H66" s="95">
        <v>9483.6666666666661</v>
      </c>
      <c r="I66" s="95">
        <v>9200.25</v>
      </c>
      <c r="J66" s="95">
        <v>8887.4166666666661</v>
      </c>
      <c r="K66" s="96">
        <v>9155.25</v>
      </c>
    </row>
    <row r="67" spans="1:11" s="174" customFormat="1" ht="12" customHeight="1" x14ac:dyDescent="0.2">
      <c r="A67" s="174" t="s">
        <v>101</v>
      </c>
      <c r="B67" s="95">
        <v>5794.25</v>
      </c>
      <c r="C67" s="95">
        <v>5785.166666666667</v>
      </c>
      <c r="D67" s="95">
        <v>6852.3333333333339</v>
      </c>
      <c r="E67" s="95">
        <v>7823.583333333333</v>
      </c>
      <c r="F67" s="95">
        <v>8624.9166666666661</v>
      </c>
      <c r="G67" s="96">
        <v>8959</v>
      </c>
      <c r="H67" s="95">
        <v>9214.1666666666661</v>
      </c>
      <c r="I67" s="95">
        <v>8669.75</v>
      </c>
      <c r="J67" s="95">
        <v>8695.1666666666679</v>
      </c>
      <c r="K67" s="96">
        <v>9501.6666666666661</v>
      </c>
    </row>
    <row r="68" spans="1:11" s="174" customFormat="1" ht="12" customHeight="1" x14ac:dyDescent="0.2">
      <c r="A68" s="174" t="s">
        <v>72</v>
      </c>
      <c r="B68" s="95">
        <v>1956.3333333333335</v>
      </c>
      <c r="C68" s="95">
        <v>2056.5</v>
      </c>
      <c r="D68" s="95">
        <v>2505.25</v>
      </c>
      <c r="E68" s="95">
        <v>2993.583333333333</v>
      </c>
      <c r="F68" s="95">
        <v>3302.1666666666665</v>
      </c>
      <c r="G68" s="96">
        <v>3376.5833333333335</v>
      </c>
      <c r="H68" s="95">
        <v>3436.3333333333335</v>
      </c>
      <c r="I68" s="95">
        <v>3566.6666666666665</v>
      </c>
      <c r="J68" s="95">
        <v>3425.25</v>
      </c>
      <c r="K68" s="96">
        <v>3868.4166666666665</v>
      </c>
    </row>
    <row r="69" spans="1:11" s="174" customFormat="1" ht="12" customHeight="1" x14ac:dyDescent="0.2">
      <c r="A69" s="174" t="s">
        <v>31</v>
      </c>
      <c r="B69" s="95">
        <v>1310.5</v>
      </c>
      <c r="C69" s="95">
        <v>1384.4166666666667</v>
      </c>
      <c r="D69" s="95">
        <v>1679.0833333333333</v>
      </c>
      <c r="E69" s="95">
        <v>2026.4166666666667</v>
      </c>
      <c r="F69" s="95">
        <v>2173.75</v>
      </c>
      <c r="G69" s="96">
        <v>2248.25</v>
      </c>
      <c r="H69" s="95">
        <v>2239.75</v>
      </c>
      <c r="I69" s="95">
        <v>2092.5</v>
      </c>
      <c r="J69" s="95">
        <v>2017.3333333333333</v>
      </c>
      <c r="K69" s="96">
        <v>2253.8333333333335</v>
      </c>
    </row>
    <row r="70" spans="1:11" s="174" customFormat="1" ht="12" customHeight="1" x14ac:dyDescent="0.2">
      <c r="A70" s="174" t="s">
        <v>32</v>
      </c>
      <c r="B70" s="95">
        <v>569.5</v>
      </c>
      <c r="C70" s="95">
        <v>574.16666666666663</v>
      </c>
      <c r="D70" s="95">
        <v>679.33333333333337</v>
      </c>
      <c r="E70" s="95">
        <v>783.58333333333337</v>
      </c>
      <c r="F70" s="95">
        <v>824.75</v>
      </c>
      <c r="G70" s="96">
        <v>825.5</v>
      </c>
      <c r="H70" s="95">
        <v>809.75</v>
      </c>
      <c r="I70" s="95">
        <v>818.33333333333337</v>
      </c>
      <c r="J70" s="95">
        <v>847.33333333333337</v>
      </c>
      <c r="K70" s="96">
        <v>861</v>
      </c>
    </row>
    <row r="71" spans="1:11" s="174" customFormat="1" ht="12" customHeight="1" x14ac:dyDescent="0.2">
      <c r="A71" s="174" t="s">
        <v>118</v>
      </c>
      <c r="B71" s="95">
        <v>11039.916666666666</v>
      </c>
      <c r="C71" s="95">
        <v>12080.083333333334</v>
      </c>
      <c r="D71" s="95">
        <v>13932.083333333334</v>
      </c>
      <c r="E71" s="95">
        <v>14435.25</v>
      </c>
      <c r="F71" s="95">
        <v>15398.083333333334</v>
      </c>
      <c r="G71" s="96">
        <v>16515.666666666668</v>
      </c>
      <c r="H71" s="95">
        <v>16619.416666666668</v>
      </c>
      <c r="I71" s="95">
        <v>16194</v>
      </c>
      <c r="J71" s="95">
        <v>16341.5</v>
      </c>
      <c r="K71" s="96">
        <v>18489.333333333332</v>
      </c>
    </row>
    <row r="72" spans="1:11" s="174" customFormat="1" ht="12" customHeight="1" x14ac:dyDescent="0.2">
      <c r="A72" s="174" t="s">
        <v>8</v>
      </c>
      <c r="B72" s="95">
        <v>34682.916666666664</v>
      </c>
      <c r="C72" s="95">
        <v>35637.75</v>
      </c>
      <c r="D72" s="95">
        <v>39835.166666666664</v>
      </c>
      <c r="E72" s="95">
        <v>43209</v>
      </c>
      <c r="F72" s="95">
        <v>46277.166666666664</v>
      </c>
      <c r="G72" s="96">
        <v>48192.583333333336</v>
      </c>
      <c r="H72" s="95">
        <v>49363.583333333328</v>
      </c>
      <c r="I72" s="95">
        <v>47795.666666666672</v>
      </c>
      <c r="J72" s="95">
        <v>47240.25</v>
      </c>
      <c r="K72" s="96">
        <v>51949.166666666672</v>
      </c>
    </row>
    <row r="73" spans="1:11" s="174" customFormat="1" ht="4.5" customHeight="1" x14ac:dyDescent="0.2">
      <c r="A73" s="178"/>
      <c r="B73" s="105"/>
      <c r="C73" s="105"/>
      <c r="D73" s="105"/>
      <c r="E73" s="105"/>
      <c r="F73" s="105"/>
      <c r="G73" s="106"/>
      <c r="H73" s="105"/>
      <c r="I73" s="105"/>
      <c r="J73" s="105"/>
      <c r="K73" s="106"/>
    </row>
    <row r="74" spans="1:11" s="174" customFormat="1" ht="4.5" customHeight="1" x14ac:dyDescent="0.2">
      <c r="B74" s="95"/>
      <c r="C74" s="95"/>
      <c r="D74" s="95"/>
      <c r="E74" s="95"/>
      <c r="F74" s="95"/>
      <c r="G74" s="96"/>
      <c r="H74" s="95"/>
      <c r="I74" s="95"/>
      <c r="J74" s="95"/>
      <c r="K74" s="96"/>
    </row>
    <row r="75" spans="1:11" s="173" customFormat="1" ht="12" customHeight="1" x14ac:dyDescent="0.25">
      <c r="A75" s="164" t="s">
        <v>7</v>
      </c>
      <c r="B75" s="107"/>
      <c r="C75" s="107"/>
      <c r="D75" s="107"/>
      <c r="E75" s="107"/>
      <c r="F75" s="107"/>
      <c r="G75" s="108"/>
      <c r="H75" s="107"/>
      <c r="I75" s="107"/>
      <c r="J75" s="107"/>
      <c r="K75" s="96"/>
    </row>
    <row r="76" spans="1:11" s="174" customFormat="1" ht="12" customHeight="1" x14ac:dyDescent="0.2">
      <c r="A76" s="174" t="s">
        <v>99</v>
      </c>
      <c r="B76" s="95">
        <v>7360.083333333333</v>
      </c>
      <c r="C76" s="95">
        <v>6834.25</v>
      </c>
      <c r="D76" s="95">
        <v>6439.166666666667</v>
      </c>
      <c r="E76" s="95">
        <v>6492.666666666667</v>
      </c>
      <c r="F76" s="95">
        <v>6659.25</v>
      </c>
      <c r="G76" s="96">
        <v>6583.5</v>
      </c>
      <c r="H76" s="95">
        <v>6771.083333333333</v>
      </c>
      <c r="I76" s="95">
        <v>6320.333333333333</v>
      </c>
      <c r="J76" s="95">
        <v>5917.333333333333</v>
      </c>
      <c r="K76" s="96">
        <v>6196.583333333333</v>
      </c>
    </row>
    <row r="77" spans="1:11" s="174" customFormat="1" ht="12" customHeight="1" x14ac:dyDescent="0.2">
      <c r="A77" s="174" t="s">
        <v>100</v>
      </c>
      <c r="B77" s="95">
        <v>7525.333333333333</v>
      </c>
      <c r="C77" s="95">
        <v>7437.25</v>
      </c>
      <c r="D77" s="95">
        <v>7685.166666666667</v>
      </c>
      <c r="E77" s="95">
        <v>8263.0833333333321</v>
      </c>
      <c r="F77" s="95">
        <v>8781.75</v>
      </c>
      <c r="G77" s="96">
        <v>9009.5833333333339</v>
      </c>
      <c r="H77" s="95">
        <v>9427.5833333333339</v>
      </c>
      <c r="I77" s="95">
        <v>8861.0833333333321</v>
      </c>
      <c r="J77" s="95">
        <v>8410.75</v>
      </c>
      <c r="K77" s="96">
        <v>8455.5</v>
      </c>
    </row>
    <row r="78" spans="1:11" s="174" customFormat="1" ht="12" customHeight="1" x14ac:dyDescent="0.2">
      <c r="A78" s="174" t="s">
        <v>101</v>
      </c>
      <c r="B78" s="95">
        <v>7667.5</v>
      </c>
      <c r="C78" s="95">
        <v>7439.4166666666661</v>
      </c>
      <c r="D78" s="95">
        <v>8175.083333333333</v>
      </c>
      <c r="E78" s="95">
        <v>9369.3333333333339</v>
      </c>
      <c r="F78" s="95">
        <v>10048.083333333332</v>
      </c>
      <c r="G78" s="96">
        <v>10202.916666666666</v>
      </c>
      <c r="H78" s="95">
        <v>10695</v>
      </c>
      <c r="I78" s="95">
        <v>10374.666666666668</v>
      </c>
      <c r="J78" s="95">
        <v>10117.333333333334</v>
      </c>
      <c r="K78" s="96">
        <v>10508.166666666664</v>
      </c>
    </row>
    <row r="79" spans="1:11" s="174" customFormat="1" ht="12" customHeight="1" x14ac:dyDescent="0.2">
      <c r="A79" s="174" t="s">
        <v>72</v>
      </c>
      <c r="B79" s="95">
        <v>2605.0833333333335</v>
      </c>
      <c r="C79" s="95">
        <v>2549.4166666666665</v>
      </c>
      <c r="D79" s="95">
        <v>2968.166666666667</v>
      </c>
      <c r="E79" s="95">
        <v>3446.4166666666665</v>
      </c>
      <c r="F79" s="95">
        <v>3683</v>
      </c>
      <c r="G79" s="96">
        <v>3795.833333333333</v>
      </c>
      <c r="H79" s="95">
        <v>4023.0833333333335</v>
      </c>
      <c r="I79" s="95">
        <v>4079.666666666667</v>
      </c>
      <c r="J79" s="95">
        <v>4032.4166666666665</v>
      </c>
      <c r="K79" s="96">
        <v>4361.9166666666661</v>
      </c>
    </row>
    <row r="80" spans="1:11" s="174" customFormat="1" ht="12" customHeight="1" x14ac:dyDescent="0.2">
      <c r="A80" s="174" t="s">
        <v>31</v>
      </c>
      <c r="B80" s="95">
        <v>1489.25</v>
      </c>
      <c r="C80" s="95">
        <v>1433.4166666666667</v>
      </c>
      <c r="D80" s="95">
        <v>1716.5833333333333</v>
      </c>
      <c r="E80" s="95">
        <v>1997.75</v>
      </c>
      <c r="F80" s="95">
        <v>2179.5</v>
      </c>
      <c r="G80" s="96">
        <v>2353.3333333333335</v>
      </c>
      <c r="H80" s="95">
        <v>2388.3333333333335</v>
      </c>
      <c r="I80" s="95">
        <v>2302.5833333333335</v>
      </c>
      <c r="J80" s="95">
        <v>2267.6666666666665</v>
      </c>
      <c r="K80" s="96">
        <v>2533.8333333333335</v>
      </c>
    </row>
    <row r="81" spans="1:12" s="174" customFormat="1" ht="12" customHeight="1" x14ac:dyDescent="0.2">
      <c r="A81" s="174" t="s">
        <v>32</v>
      </c>
      <c r="B81" s="95">
        <v>414.16666666666669</v>
      </c>
      <c r="C81" s="95">
        <v>419.41666666666669</v>
      </c>
      <c r="D81" s="95">
        <v>430.5</v>
      </c>
      <c r="E81" s="95">
        <v>513.66666666666663</v>
      </c>
      <c r="F81" s="95">
        <v>526.08333333333337</v>
      </c>
      <c r="G81" s="96">
        <v>516.08333333333337</v>
      </c>
      <c r="H81" s="95">
        <v>529.25</v>
      </c>
      <c r="I81" s="95">
        <v>540.33333333333337</v>
      </c>
      <c r="J81" s="95">
        <v>512.91666666666663</v>
      </c>
      <c r="K81" s="96">
        <v>523.91666666666663</v>
      </c>
    </row>
    <row r="82" spans="1:12" s="174" customFormat="1" ht="12" customHeight="1" x14ac:dyDescent="0.2">
      <c r="A82" s="174" t="s">
        <v>118</v>
      </c>
      <c r="B82" s="95">
        <v>8295.3333333333339</v>
      </c>
      <c r="C82" s="95">
        <v>8962.9166666666661</v>
      </c>
      <c r="D82" s="95">
        <v>10276</v>
      </c>
      <c r="E82" s="95">
        <v>10967.333333333334</v>
      </c>
      <c r="F82" s="95">
        <v>12166.75</v>
      </c>
      <c r="G82" s="96">
        <v>13421.166666666666</v>
      </c>
      <c r="H82" s="95">
        <v>13901.333333333334</v>
      </c>
      <c r="I82" s="95">
        <v>13397</v>
      </c>
      <c r="J82" s="95">
        <v>13615.5</v>
      </c>
      <c r="K82" s="96">
        <v>14847.5</v>
      </c>
    </row>
    <row r="83" spans="1:12" s="174" customFormat="1" ht="12" customHeight="1" x14ac:dyDescent="0.2">
      <c r="A83" s="174" t="s">
        <v>8</v>
      </c>
      <c r="B83" s="95">
        <v>35356.75</v>
      </c>
      <c r="C83" s="95">
        <v>35076.083333333336</v>
      </c>
      <c r="D83" s="95">
        <v>37690.666666666672</v>
      </c>
      <c r="E83" s="95">
        <v>41050.25</v>
      </c>
      <c r="F83" s="95">
        <v>44044.416666666672</v>
      </c>
      <c r="G83" s="96">
        <v>45882.416666666664</v>
      </c>
      <c r="H83" s="95">
        <v>47735.666666666672</v>
      </c>
      <c r="I83" s="95">
        <v>45875.666666666664</v>
      </c>
      <c r="J83" s="95">
        <v>44873.916666666672</v>
      </c>
      <c r="K83" s="96">
        <v>47427.416666666664</v>
      </c>
    </row>
    <row r="84" spans="1:12" s="174" customFormat="1" ht="4.5" customHeight="1" x14ac:dyDescent="0.2">
      <c r="A84" s="178"/>
      <c r="B84" s="105"/>
      <c r="C84" s="105"/>
      <c r="D84" s="105"/>
      <c r="E84" s="105"/>
      <c r="F84" s="105"/>
      <c r="G84" s="106"/>
      <c r="H84" s="105"/>
      <c r="I84" s="105"/>
      <c r="J84" s="105"/>
      <c r="K84" s="106"/>
    </row>
    <row r="85" spans="1:12" s="174" customFormat="1" ht="4.5" customHeight="1" x14ac:dyDescent="0.2">
      <c r="B85" s="95"/>
      <c r="C85" s="95"/>
      <c r="D85" s="95"/>
      <c r="E85" s="95"/>
      <c r="F85" s="95"/>
      <c r="G85" s="96"/>
      <c r="H85" s="95"/>
      <c r="I85" s="95"/>
      <c r="J85" s="95"/>
      <c r="K85" s="96"/>
    </row>
    <row r="86" spans="1:12" s="173" customFormat="1" ht="12" customHeight="1" x14ac:dyDescent="0.25">
      <c r="A86" s="164" t="s">
        <v>8</v>
      </c>
      <c r="B86" s="107"/>
      <c r="C86" s="107"/>
      <c r="D86" s="107"/>
      <c r="E86" s="107"/>
      <c r="F86" s="107"/>
      <c r="G86" s="108"/>
      <c r="H86" s="107"/>
      <c r="I86" s="107"/>
      <c r="J86" s="107"/>
      <c r="K86" s="96"/>
    </row>
    <row r="87" spans="1:12" s="174" customFormat="1" ht="12" customHeight="1" x14ac:dyDescent="0.2">
      <c r="A87" s="174" t="s">
        <v>99</v>
      </c>
      <c r="B87" s="95">
        <v>14749.083333333332</v>
      </c>
      <c r="C87" s="95">
        <v>13891.583333333332</v>
      </c>
      <c r="D87" s="95">
        <v>13324.416666666668</v>
      </c>
      <c r="E87" s="95">
        <v>13552</v>
      </c>
      <c r="F87" s="95">
        <v>14020.333333333332</v>
      </c>
      <c r="G87" s="96">
        <v>13917.583333333332</v>
      </c>
      <c r="H87" s="95">
        <v>14331.583333333332</v>
      </c>
      <c r="I87" s="95">
        <v>13574.5</v>
      </c>
      <c r="J87" s="95">
        <v>12943.583333333332</v>
      </c>
      <c r="K87" s="96">
        <v>14016.25</v>
      </c>
    </row>
    <row r="88" spans="1:12" s="174" customFormat="1" ht="12" customHeight="1" x14ac:dyDescent="0.2">
      <c r="A88" s="174" t="s">
        <v>100</v>
      </c>
      <c r="B88" s="95">
        <v>14148.75</v>
      </c>
      <c r="C88" s="95">
        <v>14137.333333333332</v>
      </c>
      <c r="D88" s="95">
        <v>14987</v>
      </c>
      <c r="E88" s="95">
        <v>16350.333333333332</v>
      </c>
      <c r="F88" s="95">
        <v>17374.166666666668</v>
      </c>
      <c r="G88" s="96">
        <v>17943.083333333336</v>
      </c>
      <c r="H88" s="95">
        <v>18911.25</v>
      </c>
      <c r="I88" s="95">
        <v>18061.333333333332</v>
      </c>
      <c r="J88" s="95">
        <v>17298.166666666664</v>
      </c>
      <c r="K88" s="96">
        <v>17610.75</v>
      </c>
    </row>
    <row r="89" spans="1:12" s="174" customFormat="1" ht="12" customHeight="1" x14ac:dyDescent="0.2">
      <c r="A89" s="174" t="s">
        <v>101</v>
      </c>
      <c r="B89" s="95">
        <v>13461.75</v>
      </c>
      <c r="C89" s="95">
        <v>13224.583333333332</v>
      </c>
      <c r="D89" s="95">
        <v>15027.416666666668</v>
      </c>
      <c r="E89" s="95">
        <v>17192.916666666668</v>
      </c>
      <c r="F89" s="95">
        <v>18673</v>
      </c>
      <c r="G89" s="96">
        <v>19161.916666666664</v>
      </c>
      <c r="H89" s="95">
        <v>19909.166666666664</v>
      </c>
      <c r="I89" s="95">
        <v>19044.416666666668</v>
      </c>
      <c r="J89" s="95">
        <v>18812.5</v>
      </c>
      <c r="K89" s="96">
        <v>20009.833333333328</v>
      </c>
    </row>
    <row r="90" spans="1:12" s="174" customFormat="1" ht="12" customHeight="1" x14ac:dyDescent="0.2">
      <c r="A90" s="174" t="s">
        <v>72</v>
      </c>
      <c r="B90" s="95">
        <v>4561.416666666667</v>
      </c>
      <c r="C90" s="95">
        <v>4605.9166666666661</v>
      </c>
      <c r="D90" s="95">
        <v>5473.416666666667</v>
      </c>
      <c r="E90" s="95">
        <v>6440</v>
      </c>
      <c r="F90" s="95">
        <v>6985.1666666666661</v>
      </c>
      <c r="G90" s="96">
        <v>7172.4166666666661</v>
      </c>
      <c r="H90" s="95">
        <v>7459.416666666667</v>
      </c>
      <c r="I90" s="95">
        <v>7646.333333333333</v>
      </c>
      <c r="J90" s="95">
        <v>7457.6666666666661</v>
      </c>
      <c r="K90" s="96">
        <v>8230.3333333333321</v>
      </c>
    </row>
    <row r="91" spans="1:12" s="174" customFormat="1" ht="12" customHeight="1" x14ac:dyDescent="0.2">
      <c r="A91" s="174" t="s">
        <v>31</v>
      </c>
      <c r="B91" s="95">
        <v>2799.75</v>
      </c>
      <c r="C91" s="95">
        <v>2817.8333333333335</v>
      </c>
      <c r="D91" s="95">
        <v>3395.6666666666665</v>
      </c>
      <c r="E91" s="95">
        <v>4024.166666666667</v>
      </c>
      <c r="F91" s="95">
        <v>4353.25</v>
      </c>
      <c r="G91" s="96">
        <v>4601.5833333333339</v>
      </c>
      <c r="H91" s="95">
        <v>4628.0833333333339</v>
      </c>
      <c r="I91" s="95">
        <v>4395.083333333333</v>
      </c>
      <c r="J91" s="95">
        <v>4285</v>
      </c>
      <c r="K91" s="96">
        <v>4787.666666666667</v>
      </c>
    </row>
    <row r="92" spans="1:12" s="174" customFormat="1" ht="12" customHeight="1" x14ac:dyDescent="0.2">
      <c r="A92" s="174" t="s">
        <v>32</v>
      </c>
      <c r="B92" s="95">
        <v>983.66666666666674</v>
      </c>
      <c r="C92" s="95">
        <v>993.58333333333326</v>
      </c>
      <c r="D92" s="95">
        <v>1109.8333333333335</v>
      </c>
      <c r="E92" s="95">
        <v>1297.25</v>
      </c>
      <c r="F92" s="95">
        <v>1350.8333333333335</v>
      </c>
      <c r="G92" s="96">
        <v>1341.5833333333335</v>
      </c>
      <c r="H92" s="95">
        <v>1339</v>
      </c>
      <c r="I92" s="95">
        <v>1358.6666666666667</v>
      </c>
      <c r="J92" s="95">
        <v>1360.25</v>
      </c>
      <c r="K92" s="96">
        <v>1384.9166666666665</v>
      </c>
    </row>
    <row r="93" spans="1:12" s="174" customFormat="1" ht="12" customHeight="1" x14ac:dyDescent="0.2">
      <c r="A93" s="174" t="s">
        <v>118</v>
      </c>
      <c r="B93" s="95">
        <v>19335.25</v>
      </c>
      <c r="C93" s="95">
        <v>21043</v>
      </c>
      <c r="D93" s="95">
        <v>24208.083333333336</v>
      </c>
      <c r="E93" s="95">
        <v>25402.583333333336</v>
      </c>
      <c r="F93" s="95">
        <v>27564.833333333336</v>
      </c>
      <c r="G93" s="96">
        <v>29936.833333333336</v>
      </c>
      <c r="H93" s="95">
        <v>30520.75</v>
      </c>
      <c r="I93" s="95">
        <v>29591</v>
      </c>
      <c r="J93" s="95">
        <v>29957</v>
      </c>
      <c r="K93" s="96">
        <v>33336.833333333328</v>
      </c>
    </row>
    <row r="94" spans="1:12" s="174" customFormat="1" ht="12" customHeight="1" x14ac:dyDescent="0.2">
      <c r="A94" s="174" t="s">
        <v>8</v>
      </c>
      <c r="B94" s="95">
        <v>70039.666666666657</v>
      </c>
      <c r="C94" s="95">
        <v>70713.833333333343</v>
      </c>
      <c r="D94" s="95">
        <v>77525.833333333343</v>
      </c>
      <c r="E94" s="95">
        <v>84259.25</v>
      </c>
      <c r="F94" s="95">
        <v>90321.583333333343</v>
      </c>
      <c r="G94" s="96">
        <v>94075</v>
      </c>
      <c r="H94" s="95">
        <v>97099.25</v>
      </c>
      <c r="I94" s="95">
        <v>93671.333333333343</v>
      </c>
      <c r="J94" s="95">
        <v>92114.166666666672</v>
      </c>
      <c r="K94" s="96">
        <v>99376.583333333343</v>
      </c>
    </row>
    <row r="95" spans="1:12" s="174" customFormat="1" ht="4.5" customHeight="1" x14ac:dyDescent="0.2">
      <c r="A95" s="178"/>
      <c r="B95" s="109"/>
      <c r="C95" s="109"/>
      <c r="D95" s="109"/>
      <c r="E95" s="109"/>
      <c r="F95" s="109"/>
      <c r="G95" s="110"/>
      <c r="H95" s="110"/>
      <c r="I95" s="182"/>
      <c r="J95" s="109"/>
      <c r="K95" s="381"/>
    </row>
    <row r="96" spans="1:12" s="174" customFormat="1" ht="9" customHeight="1" x14ac:dyDescent="0.2">
      <c r="B96" s="188"/>
      <c r="C96" s="188"/>
      <c r="D96" s="188"/>
      <c r="E96" s="188"/>
      <c r="F96" s="188"/>
      <c r="G96" s="188"/>
      <c r="H96" s="188"/>
      <c r="I96" s="188"/>
      <c r="J96" s="188"/>
      <c r="K96" s="188"/>
      <c r="L96" s="188"/>
    </row>
    <row r="97" spans="1:12" s="186" customFormat="1" ht="9" customHeight="1" x14ac:dyDescent="0.2">
      <c r="A97" s="186" t="s">
        <v>110</v>
      </c>
      <c r="B97" s="185"/>
      <c r="C97" s="185"/>
      <c r="D97" s="185"/>
      <c r="E97" s="185"/>
    </row>
    <row r="98" spans="1:12" s="186" customFormat="1" ht="9" customHeight="1" x14ac:dyDescent="0.2">
      <c r="A98" s="184" t="s">
        <v>83</v>
      </c>
      <c r="B98" s="191"/>
      <c r="C98" s="191"/>
      <c r="E98" s="192"/>
      <c r="F98" s="191"/>
      <c r="G98" s="191"/>
      <c r="H98" s="191"/>
      <c r="I98" s="191"/>
      <c r="J98" s="191"/>
      <c r="K98" s="191"/>
      <c r="L98" s="191"/>
    </row>
    <row r="99" spans="1:12" ht="12" customHeight="1" x14ac:dyDescent="0.25">
      <c r="A99" s="152" t="s">
        <v>124</v>
      </c>
      <c r="B99" s="154"/>
      <c r="C99" s="153"/>
      <c r="D99" s="153"/>
      <c r="E99" s="153"/>
      <c r="F99" s="153"/>
      <c r="G99" s="153"/>
      <c r="H99" s="153"/>
      <c r="I99" s="153"/>
      <c r="J99" s="153"/>
      <c r="K99" s="153"/>
      <c r="L99" s="153"/>
    </row>
    <row r="100" spans="1:12" ht="12" customHeight="1" x14ac:dyDescent="0.25">
      <c r="A100" s="155"/>
      <c r="B100" s="156"/>
      <c r="C100" s="155"/>
      <c r="D100" s="155"/>
      <c r="E100" s="155"/>
      <c r="F100" s="155"/>
      <c r="G100" s="155"/>
      <c r="H100" s="155"/>
      <c r="I100" s="155"/>
      <c r="J100" s="155"/>
      <c r="K100" s="155"/>
      <c r="L100" s="155"/>
    </row>
    <row r="101" spans="1:12" ht="12" customHeight="1" x14ac:dyDescent="0.25">
      <c r="A101" s="157"/>
      <c r="B101" s="159"/>
      <c r="C101" s="158"/>
      <c r="D101" s="158"/>
      <c r="E101" s="158"/>
      <c r="F101" s="158"/>
      <c r="G101" s="158"/>
      <c r="H101" s="158"/>
      <c r="I101" s="382"/>
    </row>
    <row r="102" spans="1:12" ht="12" customHeight="1" x14ac:dyDescent="0.25">
      <c r="A102" s="161" t="s">
        <v>3</v>
      </c>
      <c r="B102" s="162">
        <v>1992</v>
      </c>
      <c r="C102" s="162">
        <v>1993</v>
      </c>
      <c r="D102" s="162">
        <v>1994</v>
      </c>
      <c r="E102" s="162">
        <v>1995</v>
      </c>
      <c r="F102" s="162">
        <v>1996</v>
      </c>
      <c r="G102" s="162">
        <v>1997</v>
      </c>
      <c r="H102" s="162">
        <v>1998</v>
      </c>
      <c r="I102" s="290">
        <v>1999</v>
      </c>
    </row>
    <row r="103" spans="1:12" ht="12" customHeight="1" x14ac:dyDescent="0.25">
      <c r="A103" s="165"/>
      <c r="B103" s="166"/>
      <c r="C103" s="167"/>
      <c r="D103" s="167"/>
      <c r="E103" s="167"/>
      <c r="F103" s="167"/>
      <c r="G103" s="167"/>
      <c r="H103" s="167"/>
      <c r="I103" s="383"/>
    </row>
    <row r="104" spans="1:12" ht="12" customHeight="1" x14ac:dyDescent="0.25">
      <c r="B104" s="168"/>
      <c r="C104" s="169"/>
      <c r="D104" s="169"/>
      <c r="E104" s="169"/>
      <c r="F104" s="169"/>
      <c r="G104" s="169"/>
      <c r="H104" s="169"/>
      <c r="I104" s="292"/>
    </row>
    <row r="105" spans="1:12" ht="12" customHeight="1" x14ac:dyDescent="0.25">
      <c r="A105" s="164" t="s">
        <v>6</v>
      </c>
      <c r="B105" s="170"/>
      <c r="C105" s="171"/>
      <c r="D105" s="171"/>
      <c r="E105" s="171"/>
      <c r="F105" s="171"/>
      <c r="G105" s="171"/>
      <c r="H105" s="171"/>
      <c r="I105" s="172"/>
    </row>
    <row r="106" spans="1:12" ht="12" customHeight="1" x14ac:dyDescent="0.25">
      <c r="A106" s="174" t="s">
        <v>86</v>
      </c>
      <c r="B106" s="175">
        <v>8663.4166666666661</v>
      </c>
      <c r="C106" s="175">
        <v>9660.8333333333339</v>
      </c>
      <c r="D106" s="175">
        <v>10338.25</v>
      </c>
      <c r="E106" s="175">
        <v>10495.333333333334</v>
      </c>
      <c r="F106" s="175">
        <v>10283.916666666666</v>
      </c>
      <c r="G106" s="175">
        <v>10158.583333333334</v>
      </c>
      <c r="H106" s="175">
        <v>9550.1666666666661</v>
      </c>
      <c r="I106" s="176">
        <v>8384.9166666666661</v>
      </c>
    </row>
    <row r="107" spans="1:12" ht="12" customHeight="1" x14ac:dyDescent="0.25">
      <c r="A107" s="174" t="s">
        <v>87</v>
      </c>
      <c r="B107" s="175">
        <v>4574.8333333333339</v>
      </c>
      <c r="C107" s="175">
        <v>5563.583333333333</v>
      </c>
      <c r="D107" s="175">
        <v>6207.75</v>
      </c>
      <c r="E107" s="175">
        <v>6620.5</v>
      </c>
      <c r="F107" s="175">
        <v>6982.166666666667</v>
      </c>
      <c r="G107" s="175">
        <v>7143.8333333333339</v>
      </c>
      <c r="H107" s="175">
        <v>7161.75</v>
      </c>
      <c r="I107" s="176">
        <v>6896.1666666666661</v>
      </c>
    </row>
    <row r="108" spans="1:12" ht="12" customHeight="1" x14ac:dyDescent="0.25">
      <c r="A108" s="174" t="s">
        <v>88</v>
      </c>
      <c r="B108" s="175">
        <v>3779.5</v>
      </c>
      <c r="C108" s="175">
        <v>4635.9166666666661</v>
      </c>
      <c r="D108" s="175">
        <v>5477</v>
      </c>
      <c r="E108" s="175">
        <v>5845.5</v>
      </c>
      <c r="F108" s="175">
        <v>6132.5</v>
      </c>
      <c r="G108" s="175">
        <v>6319.0833333333339</v>
      </c>
      <c r="H108" s="175">
        <v>6346.75</v>
      </c>
      <c r="I108" s="176">
        <v>6122.083333333333</v>
      </c>
    </row>
    <row r="109" spans="1:12" ht="12" customHeight="1" x14ac:dyDescent="0.25">
      <c r="A109" s="174" t="s">
        <v>72</v>
      </c>
      <c r="B109" s="175">
        <v>1604.3333333333335</v>
      </c>
      <c r="C109" s="175">
        <v>1935.8333333333333</v>
      </c>
      <c r="D109" s="175">
        <v>2263.6666666666665</v>
      </c>
      <c r="E109" s="175">
        <v>2338.75</v>
      </c>
      <c r="F109" s="175">
        <v>2349.25</v>
      </c>
      <c r="G109" s="175">
        <v>2326.0833333333335</v>
      </c>
      <c r="H109" s="175">
        <v>2260.25</v>
      </c>
      <c r="I109" s="176">
        <v>2134</v>
      </c>
    </row>
    <row r="110" spans="1:12" ht="12" customHeight="1" x14ac:dyDescent="0.25">
      <c r="A110" s="174" t="s">
        <v>31</v>
      </c>
      <c r="B110" s="175">
        <v>1096.8333333333333</v>
      </c>
      <c r="C110" s="175">
        <v>1311.6666666666667</v>
      </c>
      <c r="D110" s="175">
        <v>1537.5</v>
      </c>
      <c r="E110" s="175">
        <v>1560.3333333333333</v>
      </c>
      <c r="F110" s="175">
        <v>1524.5833333333333</v>
      </c>
      <c r="G110" s="175">
        <v>1498.5</v>
      </c>
      <c r="H110" s="175">
        <v>1454.5</v>
      </c>
      <c r="I110" s="176">
        <v>1417.8333333333333</v>
      </c>
    </row>
    <row r="111" spans="1:12" ht="12" customHeight="1" x14ac:dyDescent="0.25">
      <c r="A111" s="174" t="s">
        <v>32</v>
      </c>
      <c r="B111" s="175">
        <v>321.25</v>
      </c>
      <c r="C111" s="175">
        <v>391.75</v>
      </c>
      <c r="D111" s="175">
        <v>462.75</v>
      </c>
      <c r="E111" s="175">
        <v>514.33333333333337</v>
      </c>
      <c r="F111" s="175">
        <v>556.66666666666663</v>
      </c>
      <c r="G111" s="175">
        <v>601.33333333333337</v>
      </c>
      <c r="H111" s="175">
        <v>641.25</v>
      </c>
      <c r="I111" s="176">
        <v>618.66666666666663</v>
      </c>
    </row>
    <row r="112" spans="1:12" ht="12" customHeight="1" x14ac:dyDescent="0.25">
      <c r="A112" s="174" t="s">
        <v>118</v>
      </c>
      <c r="B112" s="175">
        <v>8040.666666666667</v>
      </c>
      <c r="C112" s="175">
        <v>9742.6666666666661</v>
      </c>
      <c r="D112" s="175">
        <v>10373.833333333334</v>
      </c>
      <c r="E112" s="175">
        <v>10891.583333333334</v>
      </c>
      <c r="F112" s="175">
        <v>11063.833333333334</v>
      </c>
      <c r="G112" s="175">
        <v>11440.583333333334</v>
      </c>
      <c r="H112" s="175">
        <v>11751.666666666666</v>
      </c>
      <c r="I112" s="176">
        <v>11101.833333333334</v>
      </c>
    </row>
    <row r="113" spans="1:9" ht="12" customHeight="1" x14ac:dyDescent="0.25">
      <c r="A113" s="174" t="s">
        <v>8</v>
      </c>
      <c r="B113" s="175">
        <v>28080.833333333332</v>
      </c>
      <c r="C113" s="175">
        <v>33242.25</v>
      </c>
      <c r="D113" s="175">
        <v>36660.75</v>
      </c>
      <c r="E113" s="175">
        <v>38266.333333333336</v>
      </c>
      <c r="F113" s="175">
        <v>38892.916666666664</v>
      </c>
      <c r="G113" s="175">
        <v>39488</v>
      </c>
      <c r="H113" s="175">
        <v>39166.333333333328</v>
      </c>
      <c r="I113" s="176">
        <v>36675.5</v>
      </c>
    </row>
    <row r="114" spans="1:9" ht="12" customHeight="1" x14ac:dyDescent="0.25">
      <c r="A114" s="178"/>
      <c r="B114" s="179"/>
      <c r="C114" s="179"/>
      <c r="D114" s="179"/>
      <c r="E114" s="179"/>
      <c r="F114" s="179"/>
      <c r="G114" s="179"/>
      <c r="H114" s="179"/>
      <c r="I114" s="384"/>
    </row>
    <row r="115" spans="1:9" ht="12" customHeight="1" x14ac:dyDescent="0.25">
      <c r="A115" s="174"/>
      <c r="B115" s="175"/>
      <c r="C115" s="175"/>
      <c r="D115" s="175"/>
      <c r="E115" s="175"/>
      <c r="F115" s="175"/>
      <c r="G115" s="175"/>
      <c r="H115" s="175"/>
      <c r="I115" s="176"/>
    </row>
    <row r="116" spans="1:9" ht="12" customHeight="1" x14ac:dyDescent="0.25">
      <c r="A116" s="164" t="s">
        <v>7</v>
      </c>
      <c r="B116" s="180"/>
      <c r="C116" s="180"/>
      <c r="D116" s="180"/>
      <c r="E116" s="180"/>
      <c r="F116" s="180"/>
      <c r="G116" s="180"/>
      <c r="H116" s="180"/>
      <c r="I116" s="297"/>
    </row>
    <row r="117" spans="1:9" ht="12" customHeight="1" x14ac:dyDescent="0.25">
      <c r="A117" s="174" t="s">
        <v>86</v>
      </c>
      <c r="B117" s="175">
        <v>9605.1666666666661</v>
      </c>
      <c r="C117" s="175">
        <v>10114.833333333334</v>
      </c>
      <c r="D117" s="175">
        <v>10240.5</v>
      </c>
      <c r="E117" s="175">
        <v>10124.166666666666</v>
      </c>
      <c r="F117" s="175">
        <v>9739.75</v>
      </c>
      <c r="G117" s="175">
        <v>9302.0833333333339</v>
      </c>
      <c r="H117" s="175">
        <v>8793.4166666666661</v>
      </c>
      <c r="I117" s="176">
        <v>7986.166666666667</v>
      </c>
    </row>
    <row r="118" spans="1:9" ht="12" customHeight="1" x14ac:dyDescent="0.25">
      <c r="A118" s="174" t="s">
        <v>87</v>
      </c>
      <c r="B118" s="175">
        <v>6057.666666666667</v>
      </c>
      <c r="C118" s="175">
        <v>6843.9166666666679</v>
      </c>
      <c r="D118" s="175">
        <v>7340.916666666667</v>
      </c>
      <c r="E118" s="175">
        <v>7831.75</v>
      </c>
      <c r="F118" s="175">
        <v>7916.583333333333</v>
      </c>
      <c r="G118" s="175">
        <v>7892.5</v>
      </c>
      <c r="H118" s="175">
        <v>7964.8333333333339</v>
      </c>
      <c r="I118" s="176">
        <v>7622.1666666666661</v>
      </c>
    </row>
    <row r="119" spans="1:9" ht="12" customHeight="1" x14ac:dyDescent="0.25">
      <c r="A119" s="174" t="s">
        <v>88</v>
      </c>
      <c r="B119" s="175">
        <v>4779.25</v>
      </c>
      <c r="C119" s="175">
        <v>5498.3333333333321</v>
      </c>
      <c r="D119" s="175">
        <v>6287.083333333333</v>
      </c>
      <c r="E119" s="175">
        <v>6748.1666666666661</v>
      </c>
      <c r="F119" s="175">
        <v>7369.5</v>
      </c>
      <c r="G119" s="175">
        <v>7737.75</v>
      </c>
      <c r="H119" s="175">
        <v>7892.666666666667</v>
      </c>
      <c r="I119" s="176">
        <v>7776.083333333333</v>
      </c>
    </row>
    <row r="120" spans="1:9" ht="12" customHeight="1" x14ac:dyDescent="0.25">
      <c r="A120" s="174" t="s">
        <v>72</v>
      </c>
      <c r="B120" s="175">
        <v>1912.8333333333333</v>
      </c>
      <c r="C120" s="175">
        <v>2261.666666666667</v>
      </c>
      <c r="D120" s="175">
        <v>2572.6666666666665</v>
      </c>
      <c r="E120" s="175">
        <v>2716</v>
      </c>
      <c r="F120" s="175">
        <v>2917.6666666666665</v>
      </c>
      <c r="G120" s="175">
        <v>3070.75</v>
      </c>
      <c r="H120" s="175">
        <v>3178.916666666667</v>
      </c>
      <c r="I120" s="176">
        <v>2950</v>
      </c>
    </row>
    <row r="121" spans="1:9" ht="12" customHeight="1" x14ac:dyDescent="0.25">
      <c r="A121" s="174" t="s">
        <v>31</v>
      </c>
      <c r="B121" s="175">
        <v>1162.6666666666667</v>
      </c>
      <c r="C121" s="175">
        <v>1286.75</v>
      </c>
      <c r="D121" s="175">
        <v>1437.5833333333333</v>
      </c>
      <c r="E121" s="175">
        <v>1516.3333333333333</v>
      </c>
      <c r="F121" s="175">
        <v>1618.6666666666667</v>
      </c>
      <c r="G121" s="175">
        <v>1640.9166666666667</v>
      </c>
      <c r="H121" s="175">
        <v>1618.1666666666667</v>
      </c>
      <c r="I121" s="176">
        <v>1627.0833333333333</v>
      </c>
    </row>
    <row r="122" spans="1:9" ht="12" customHeight="1" x14ac:dyDescent="0.25">
      <c r="A122" s="174" t="s">
        <v>32</v>
      </c>
      <c r="B122" s="175">
        <v>337.91666666666669</v>
      </c>
      <c r="C122" s="175">
        <v>376.33333333333331</v>
      </c>
      <c r="D122" s="175">
        <v>424.16666666666669</v>
      </c>
      <c r="E122" s="175">
        <v>423.16666666666669</v>
      </c>
      <c r="F122" s="175">
        <v>448.41666666666669</v>
      </c>
      <c r="G122" s="175">
        <v>463</v>
      </c>
      <c r="H122" s="175">
        <v>459.83333333333331</v>
      </c>
      <c r="I122" s="176">
        <v>447.25</v>
      </c>
    </row>
    <row r="123" spans="1:9" ht="12" customHeight="1" x14ac:dyDescent="0.25">
      <c r="A123" s="174" t="s">
        <v>118</v>
      </c>
      <c r="B123" s="175">
        <v>5263.25</v>
      </c>
      <c r="C123" s="175">
        <v>6054.166666666667</v>
      </c>
      <c r="D123" s="175">
        <v>6412.583333333333</v>
      </c>
      <c r="E123" s="175">
        <v>6967.916666666667</v>
      </c>
      <c r="F123" s="175">
        <v>7294.583333333333</v>
      </c>
      <c r="G123" s="175">
        <v>7740.666666666667</v>
      </c>
      <c r="H123" s="175">
        <v>8105.75</v>
      </c>
      <c r="I123" s="176">
        <v>8015.5</v>
      </c>
    </row>
    <row r="124" spans="1:9" ht="12" customHeight="1" x14ac:dyDescent="0.25">
      <c r="A124" s="174" t="s">
        <v>8</v>
      </c>
      <c r="B124" s="175">
        <v>29118.75</v>
      </c>
      <c r="C124" s="175">
        <v>32436</v>
      </c>
      <c r="D124" s="175">
        <v>34715.5</v>
      </c>
      <c r="E124" s="175">
        <v>36327.5</v>
      </c>
      <c r="F124" s="175">
        <v>37305.166666666672</v>
      </c>
      <c r="G124" s="175">
        <v>37847.666666666672</v>
      </c>
      <c r="H124" s="175">
        <v>38013.583333333336</v>
      </c>
      <c r="I124" s="176">
        <v>36424.25</v>
      </c>
    </row>
    <row r="125" spans="1:9" ht="12" customHeight="1" x14ac:dyDescent="0.25">
      <c r="A125" s="178"/>
      <c r="B125" s="179"/>
      <c r="C125" s="179"/>
      <c r="D125" s="179"/>
      <c r="E125" s="179"/>
      <c r="F125" s="179"/>
      <c r="G125" s="179"/>
      <c r="H125" s="179"/>
      <c r="I125" s="384"/>
    </row>
    <row r="126" spans="1:9" ht="12" customHeight="1" x14ac:dyDescent="0.25">
      <c r="A126" s="174"/>
      <c r="B126" s="175"/>
      <c r="C126" s="175"/>
      <c r="D126" s="175"/>
      <c r="E126" s="175"/>
      <c r="F126" s="175"/>
      <c r="G126" s="175"/>
      <c r="H126" s="175"/>
      <c r="I126" s="176"/>
    </row>
    <row r="127" spans="1:9" ht="12" customHeight="1" x14ac:dyDescent="0.25">
      <c r="A127" s="164" t="s">
        <v>8</v>
      </c>
      <c r="B127" s="180"/>
      <c r="C127" s="180"/>
      <c r="D127" s="180"/>
      <c r="E127" s="180"/>
      <c r="F127" s="180"/>
      <c r="G127" s="180"/>
      <c r="H127" s="180"/>
      <c r="I127" s="297"/>
    </row>
    <row r="128" spans="1:9" ht="12" customHeight="1" x14ac:dyDescent="0.25">
      <c r="A128" s="174" t="s">
        <v>86</v>
      </c>
      <c r="B128" s="175">
        <v>18268.583333333332</v>
      </c>
      <c r="C128" s="175">
        <v>19775.666666666668</v>
      </c>
      <c r="D128" s="175">
        <v>20578.75</v>
      </c>
      <c r="E128" s="175">
        <v>20619.5</v>
      </c>
      <c r="F128" s="175">
        <v>20023.666666666664</v>
      </c>
      <c r="G128" s="175">
        <v>19460.666666666668</v>
      </c>
      <c r="H128" s="175">
        <v>18343.583333333332</v>
      </c>
      <c r="I128" s="176">
        <v>16371.083333333332</v>
      </c>
    </row>
    <row r="129" spans="1:9" ht="12" customHeight="1" x14ac:dyDescent="0.25">
      <c r="A129" s="174" t="s">
        <v>87</v>
      </c>
      <c r="B129" s="175">
        <v>10632.5</v>
      </c>
      <c r="C129" s="175">
        <v>12407.5</v>
      </c>
      <c r="D129" s="175">
        <v>13548.666666666668</v>
      </c>
      <c r="E129" s="175">
        <v>14452.25</v>
      </c>
      <c r="F129" s="175">
        <v>14898.75</v>
      </c>
      <c r="G129" s="175">
        <v>15036.333333333334</v>
      </c>
      <c r="H129" s="175">
        <v>15126.583333333334</v>
      </c>
      <c r="I129" s="176">
        <v>14518.333333333332</v>
      </c>
    </row>
    <row r="130" spans="1:9" ht="12" customHeight="1" x14ac:dyDescent="0.25">
      <c r="A130" s="174" t="s">
        <v>88</v>
      </c>
      <c r="B130" s="175">
        <v>8558.75</v>
      </c>
      <c r="C130" s="175">
        <v>10134.25</v>
      </c>
      <c r="D130" s="175">
        <v>11764.083333333332</v>
      </c>
      <c r="E130" s="175">
        <v>12593.666666666666</v>
      </c>
      <c r="F130" s="175">
        <v>13502</v>
      </c>
      <c r="G130" s="175">
        <v>14056.833333333334</v>
      </c>
      <c r="H130" s="175">
        <v>14239.416666666666</v>
      </c>
      <c r="I130" s="176">
        <v>13898.166666666666</v>
      </c>
    </row>
    <row r="131" spans="1:9" ht="12" customHeight="1" x14ac:dyDescent="0.25">
      <c r="A131" s="174" t="s">
        <v>72</v>
      </c>
      <c r="B131" s="175">
        <v>3517.166666666667</v>
      </c>
      <c r="C131" s="175">
        <v>4197.5</v>
      </c>
      <c r="D131" s="175">
        <v>4836.333333333333</v>
      </c>
      <c r="E131" s="175">
        <v>5054.75</v>
      </c>
      <c r="F131" s="175">
        <v>5266.9166666666661</v>
      </c>
      <c r="G131" s="175">
        <v>5396.8333333333339</v>
      </c>
      <c r="H131" s="175">
        <v>5439.166666666667</v>
      </c>
      <c r="I131" s="176">
        <v>5084</v>
      </c>
    </row>
    <row r="132" spans="1:9" ht="12" customHeight="1" x14ac:dyDescent="0.25">
      <c r="A132" s="174" t="s">
        <v>31</v>
      </c>
      <c r="B132" s="175">
        <v>2259.5</v>
      </c>
      <c r="C132" s="175">
        <v>2598.416666666667</v>
      </c>
      <c r="D132" s="175">
        <v>2975.083333333333</v>
      </c>
      <c r="E132" s="175">
        <v>3076.6666666666665</v>
      </c>
      <c r="F132" s="175">
        <v>3143.25</v>
      </c>
      <c r="G132" s="175">
        <v>3139.416666666667</v>
      </c>
      <c r="H132" s="175">
        <v>3072.666666666667</v>
      </c>
      <c r="I132" s="176">
        <v>3044.9166666666665</v>
      </c>
    </row>
    <row r="133" spans="1:9" ht="12" customHeight="1" x14ac:dyDescent="0.25">
      <c r="A133" s="174" t="s">
        <v>32</v>
      </c>
      <c r="B133" s="175">
        <v>659.16666666666674</v>
      </c>
      <c r="C133" s="175">
        <v>768.08333333333326</v>
      </c>
      <c r="D133" s="175">
        <v>886.91666666666674</v>
      </c>
      <c r="E133" s="175">
        <v>937.5</v>
      </c>
      <c r="F133" s="175">
        <v>1005.0833333333333</v>
      </c>
      <c r="G133" s="175">
        <v>1064.3333333333335</v>
      </c>
      <c r="H133" s="175">
        <v>1101.0833333333333</v>
      </c>
      <c r="I133" s="176">
        <v>1065.9166666666665</v>
      </c>
    </row>
    <row r="134" spans="1:9" ht="12" customHeight="1" x14ac:dyDescent="0.25">
      <c r="A134" s="174" t="s">
        <v>118</v>
      </c>
      <c r="B134" s="175">
        <v>13303.916666666668</v>
      </c>
      <c r="C134" s="175">
        <v>15796.833333333332</v>
      </c>
      <c r="D134" s="175">
        <v>16786.416666666668</v>
      </c>
      <c r="E134" s="175">
        <v>17859.5</v>
      </c>
      <c r="F134" s="175">
        <v>18358.416666666668</v>
      </c>
      <c r="G134" s="175">
        <v>19181.25</v>
      </c>
      <c r="H134" s="175">
        <v>19857.416666666664</v>
      </c>
      <c r="I134" s="176">
        <v>19117.333333333336</v>
      </c>
    </row>
    <row r="135" spans="1:9" ht="12" customHeight="1" x14ac:dyDescent="0.25">
      <c r="A135" s="174" t="s">
        <v>8</v>
      </c>
      <c r="B135" s="175">
        <v>57199.583333333328</v>
      </c>
      <c r="C135" s="175">
        <v>65678.25</v>
      </c>
      <c r="D135" s="175">
        <v>71376.25</v>
      </c>
      <c r="E135" s="175">
        <v>74593.833333333328</v>
      </c>
      <c r="F135" s="175">
        <v>76198.083333333328</v>
      </c>
      <c r="G135" s="175">
        <v>77335.666666666672</v>
      </c>
      <c r="H135" s="175">
        <v>77179.916666666657</v>
      </c>
      <c r="I135" s="176">
        <v>73099.75</v>
      </c>
    </row>
    <row r="136" spans="1:9" ht="12" customHeight="1" x14ac:dyDescent="0.25">
      <c r="A136" s="178"/>
      <c r="B136" s="181"/>
      <c r="C136" s="181"/>
      <c r="D136" s="181"/>
      <c r="E136" s="181"/>
      <c r="F136" s="181"/>
      <c r="G136" s="181"/>
      <c r="H136" s="181"/>
      <c r="I136" s="385"/>
    </row>
    <row r="137" spans="1:9" ht="12" customHeight="1" x14ac:dyDescent="0.25">
      <c r="A137" s="174"/>
      <c r="B137" s="188"/>
      <c r="C137" s="188"/>
      <c r="D137" s="188"/>
      <c r="E137" s="188"/>
      <c r="F137" s="188"/>
      <c r="G137" s="188"/>
      <c r="H137" s="188"/>
      <c r="I137" s="188"/>
    </row>
    <row r="138" spans="1:9" ht="12" customHeight="1" x14ac:dyDescent="0.25">
      <c r="A138" s="186" t="s">
        <v>110</v>
      </c>
      <c r="B138" s="185"/>
      <c r="C138" s="185"/>
      <c r="D138" s="185"/>
      <c r="E138" s="185"/>
      <c r="F138" s="186"/>
      <c r="G138" s="186"/>
      <c r="H138" s="186"/>
      <c r="I138" s="186"/>
    </row>
    <row r="139" spans="1:9" ht="12" customHeight="1" x14ac:dyDescent="0.25">
      <c r="A139" s="184" t="s">
        <v>119</v>
      </c>
      <c r="B139" s="185"/>
      <c r="C139" s="185"/>
      <c r="D139" s="185"/>
      <c r="E139" s="185"/>
      <c r="F139" s="186"/>
      <c r="G139" s="186"/>
      <c r="H139" s="186"/>
      <c r="I139" s="186"/>
    </row>
    <row r="140" spans="1:9" ht="12" customHeight="1" x14ac:dyDescent="0.25"/>
    <row r="141" spans="1:9" ht="12" customHeight="1" x14ac:dyDescent="0.25"/>
    <row r="142" spans="1:9" ht="12" customHeight="1" x14ac:dyDescent="0.25"/>
    <row r="143" spans="1:9" ht="12" customHeight="1" x14ac:dyDescent="0.25"/>
    <row r="144" spans="1:9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</sheetData>
  <hyperlinks>
    <hyperlink ref="P1" location="'C'!A1" display="Terug naar inhoud" xr:uid="{414842FF-1B71-4774-9FE6-515A26187B1B}"/>
  </hyperlinks>
  <pageMargins left="0.59055118110236227" right="0.59055118110236227" top="0.78740157480314965" bottom="0.78740157480314965" header="0.51181102362204722" footer="0.39370078740157483"/>
  <pageSetup paperSize="9" scale="78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57" max="15" man="1"/>
    <brk id="98" max="1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95"/>
  <sheetViews>
    <sheetView showGridLines="0" zoomScaleNormal="100" workbookViewId="0"/>
  </sheetViews>
  <sheetFormatPr baseColWidth="10" defaultColWidth="9.109375" defaultRowHeight="13.2" x14ac:dyDescent="0.25"/>
  <cols>
    <col min="1" max="1" width="15" style="148" customWidth="1"/>
    <col min="2" max="2" width="7.5546875" style="149" customWidth="1"/>
    <col min="3" max="15" width="7.5546875" style="148" customWidth="1"/>
    <col min="16" max="18" width="7.33203125" style="148" customWidth="1"/>
    <col min="19" max="16384" width="9.109375" style="148"/>
  </cols>
  <sheetData>
    <row r="1" spans="1:18" ht="24" customHeight="1" x14ac:dyDescent="0.4">
      <c r="A1" s="147" t="s">
        <v>0</v>
      </c>
      <c r="M1" s="174"/>
      <c r="N1" s="174"/>
      <c r="P1" s="219"/>
      <c r="Q1" s="219"/>
      <c r="R1" s="219" t="s">
        <v>71</v>
      </c>
    </row>
    <row r="2" spans="1:18" ht="4.5" customHeight="1" x14ac:dyDescent="0.3">
      <c r="A2" s="193"/>
    </row>
    <row r="3" spans="1:18" ht="15.75" customHeight="1" x14ac:dyDescent="0.3">
      <c r="A3" s="150" t="s">
        <v>91</v>
      </c>
    </row>
    <row r="4" spans="1:18" ht="4.5" customHeight="1" x14ac:dyDescent="0.3">
      <c r="A4" s="150"/>
    </row>
    <row r="5" spans="1:18" x14ac:dyDescent="0.25">
      <c r="B5" s="151" t="s">
        <v>93</v>
      </c>
    </row>
    <row r="6" spans="1:18" ht="4.5" customHeight="1" x14ac:dyDescent="0.25">
      <c r="B6" s="151"/>
    </row>
    <row r="7" spans="1:18" ht="19.5" customHeight="1" x14ac:dyDescent="0.25">
      <c r="A7" s="152" t="s">
        <v>159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</row>
    <row r="8" spans="1:18" s="155" customFormat="1" ht="4.5" customHeight="1" x14ac:dyDescent="0.25">
      <c r="B8" s="156"/>
      <c r="N8" s="8"/>
      <c r="O8" s="8"/>
      <c r="P8" s="8"/>
      <c r="Q8" s="8"/>
      <c r="R8" s="8"/>
    </row>
    <row r="9" spans="1:18" s="155" customFormat="1" ht="4.5" customHeight="1" x14ac:dyDescent="0.25">
      <c r="A9" s="157"/>
      <c r="B9" s="89"/>
      <c r="C9" s="89"/>
      <c r="D9" s="90"/>
      <c r="E9" s="90"/>
      <c r="F9" s="90"/>
      <c r="G9" s="9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</row>
    <row r="10" spans="1:18" s="164" customFormat="1" ht="12" x14ac:dyDescent="0.25">
      <c r="A10" s="161" t="s">
        <v>3</v>
      </c>
      <c r="B10" s="279">
        <v>2008</v>
      </c>
      <c r="C10" s="114">
        <v>2009</v>
      </c>
      <c r="D10" s="114">
        <v>2010</v>
      </c>
      <c r="E10" s="114">
        <v>2011</v>
      </c>
      <c r="F10" s="114">
        <v>2012</v>
      </c>
      <c r="G10" s="290">
        <v>2013</v>
      </c>
      <c r="H10" s="290">
        <v>2014</v>
      </c>
      <c r="I10" s="290">
        <v>2015</v>
      </c>
      <c r="J10" s="290">
        <v>2016</v>
      </c>
      <c r="K10" s="290">
        <v>2017</v>
      </c>
      <c r="L10" s="290">
        <v>2018</v>
      </c>
      <c r="M10" s="290">
        <v>2019</v>
      </c>
      <c r="N10" s="290">
        <v>2020</v>
      </c>
      <c r="O10" s="290">
        <v>2021</v>
      </c>
      <c r="P10" s="290">
        <v>2022</v>
      </c>
      <c r="Q10" s="290">
        <v>2023</v>
      </c>
      <c r="R10" s="290">
        <v>2024</v>
      </c>
    </row>
    <row r="11" spans="1:18" s="164" customFormat="1" ht="4.5" customHeight="1" x14ac:dyDescent="0.25">
      <c r="A11" s="165"/>
      <c r="B11" s="421"/>
      <c r="C11" s="405"/>
      <c r="D11" s="405"/>
      <c r="E11" s="405"/>
      <c r="F11" s="405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</row>
    <row r="12" spans="1:18" ht="4.5" customHeight="1" x14ac:dyDescent="0.25">
      <c r="B12" s="92"/>
      <c r="C12" s="100"/>
      <c r="D12" s="100"/>
      <c r="E12" s="100"/>
      <c r="F12" s="100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</row>
    <row r="13" spans="1:18" s="173" customFormat="1" ht="12" customHeight="1" x14ac:dyDescent="0.25">
      <c r="A13" s="164" t="s">
        <v>6</v>
      </c>
      <c r="B13" s="102"/>
      <c r="C13" s="103"/>
      <c r="D13" s="103"/>
      <c r="E13" s="103"/>
      <c r="F13" s="103"/>
      <c r="G13" s="172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</row>
    <row r="14" spans="1:18" s="174" customFormat="1" ht="12" customHeight="1" x14ac:dyDescent="0.2">
      <c r="A14" s="174" t="s">
        <v>20</v>
      </c>
      <c r="B14" s="95">
        <v>11528.25</v>
      </c>
      <c r="C14" s="96">
        <v>13686.916666666668</v>
      </c>
      <c r="D14" s="96">
        <v>14073.583333333332</v>
      </c>
      <c r="E14" s="96">
        <v>13545.916666666668</v>
      </c>
      <c r="F14" s="96">
        <v>13478.083333333334</v>
      </c>
      <c r="G14" s="176">
        <v>13355.750000000313</v>
      </c>
      <c r="H14" s="176">
        <v>13051.666666666668</v>
      </c>
      <c r="I14" s="176">
        <v>12084</v>
      </c>
      <c r="J14" s="176">
        <v>12027.916666666726</v>
      </c>
      <c r="K14" s="176">
        <v>11699.66681971401</v>
      </c>
      <c r="L14" s="176">
        <v>11182.583333333365</v>
      </c>
      <c r="M14" s="176">
        <v>11007.500000000015</v>
      </c>
      <c r="N14" s="176">
        <v>11873.833333333385</v>
      </c>
      <c r="O14" s="176">
        <v>10551.416666666673</v>
      </c>
      <c r="P14" s="176">
        <v>10541</v>
      </c>
      <c r="Q14" s="176">
        <v>11448</v>
      </c>
      <c r="R14" s="176">
        <v>11462</v>
      </c>
    </row>
    <row r="15" spans="1:18" s="174" customFormat="1" ht="12" customHeight="1" x14ac:dyDescent="0.2">
      <c r="A15" s="174" t="s">
        <v>33</v>
      </c>
      <c r="B15" s="95">
        <v>6488.5</v>
      </c>
      <c r="C15" s="96">
        <v>7880.416666666667</v>
      </c>
      <c r="D15" s="96">
        <v>8559.5833333333339</v>
      </c>
      <c r="E15" s="96">
        <v>8006.916666666667</v>
      </c>
      <c r="F15" s="96">
        <v>7952.5</v>
      </c>
      <c r="G15" s="176">
        <v>8044.083333333082</v>
      </c>
      <c r="H15" s="176">
        <v>7848.5</v>
      </c>
      <c r="I15" s="176">
        <v>6913.166666666667</v>
      </c>
      <c r="J15" s="176">
        <v>6572.5833333333021</v>
      </c>
      <c r="K15" s="176">
        <v>6190.7500669211149</v>
      </c>
      <c r="L15" s="176">
        <v>5669.7500000000073</v>
      </c>
      <c r="M15" s="176">
        <v>5552.6666666666624</v>
      </c>
      <c r="N15" s="176">
        <v>6116.0833333333476</v>
      </c>
      <c r="O15" s="176">
        <v>6069.3333333333085</v>
      </c>
      <c r="P15" s="176">
        <v>5198</v>
      </c>
      <c r="Q15" s="176">
        <v>6170</v>
      </c>
      <c r="R15" s="176">
        <v>6640</v>
      </c>
    </row>
    <row r="16" spans="1:18" s="174" customFormat="1" ht="12" customHeight="1" x14ac:dyDescent="0.2">
      <c r="A16" s="174" t="s">
        <v>34</v>
      </c>
      <c r="B16" s="95">
        <v>7753.833333333333</v>
      </c>
      <c r="C16" s="96">
        <v>8778.6666666666661</v>
      </c>
      <c r="D16" s="96">
        <v>10602.25</v>
      </c>
      <c r="E16" s="96">
        <v>10205.916666666666</v>
      </c>
      <c r="F16" s="96">
        <v>9950.5833333333339</v>
      </c>
      <c r="G16" s="176">
        <v>10047.750000000045</v>
      </c>
      <c r="H16" s="176">
        <v>10116.416666666666</v>
      </c>
      <c r="I16" s="176">
        <v>9106.3333333333339</v>
      </c>
      <c r="J16" s="176">
        <v>7831.4166666666351</v>
      </c>
      <c r="K16" s="176">
        <v>7362.1667120158672</v>
      </c>
      <c r="L16" s="176">
        <v>6844.1666666666561</v>
      </c>
      <c r="M16" s="176">
        <v>6282.4166666666661</v>
      </c>
      <c r="N16" s="176">
        <v>6657.9999999999945</v>
      </c>
      <c r="O16" s="176">
        <v>7374.8333333332994</v>
      </c>
      <c r="P16" s="176">
        <v>6309</v>
      </c>
      <c r="Q16" s="176">
        <v>6285</v>
      </c>
      <c r="R16" s="176">
        <v>7423</v>
      </c>
    </row>
    <row r="17" spans="1:18" s="174" customFormat="1" ht="12" customHeight="1" x14ac:dyDescent="0.2">
      <c r="A17" s="174" t="s">
        <v>35</v>
      </c>
      <c r="B17" s="95">
        <v>12395.083333333334</v>
      </c>
      <c r="C17" s="96">
        <v>11754.583333333334</v>
      </c>
      <c r="D17" s="96">
        <v>12544.75</v>
      </c>
      <c r="E17" s="96">
        <v>13167.916666666666</v>
      </c>
      <c r="F17" s="96">
        <v>13943.416666666666</v>
      </c>
      <c r="G17" s="176">
        <v>14227.750000000131</v>
      </c>
      <c r="H17" s="176">
        <v>14117.25</v>
      </c>
      <c r="I17" s="176">
        <v>13355.166666666666</v>
      </c>
      <c r="J17" s="176">
        <v>12199.500000000053</v>
      </c>
      <c r="K17" s="176">
        <v>10870.833363674581</v>
      </c>
      <c r="L17" s="176">
        <v>10235.000000000002</v>
      </c>
      <c r="M17" s="176">
        <v>9590.0833333333449</v>
      </c>
      <c r="N17" s="176">
        <v>9035.2499999999927</v>
      </c>
      <c r="O17" s="176">
        <v>9322.3333333333685</v>
      </c>
      <c r="P17" s="176">
        <v>9673</v>
      </c>
      <c r="Q17" s="176">
        <v>9426</v>
      </c>
      <c r="R17" s="176">
        <v>9207</v>
      </c>
    </row>
    <row r="18" spans="1:18" s="174" customFormat="1" ht="12" customHeight="1" x14ac:dyDescent="0.2">
      <c r="A18" s="174" t="s">
        <v>36</v>
      </c>
      <c r="B18" s="95">
        <v>9074.5833333333339</v>
      </c>
      <c r="C18" s="96">
        <v>9848.5833333333339</v>
      </c>
      <c r="D18" s="96">
        <v>10537.166666666666</v>
      </c>
      <c r="E18" s="96">
        <v>11365.75</v>
      </c>
      <c r="F18" s="96">
        <v>11713</v>
      </c>
      <c r="G18" s="176">
        <v>12265.000000000018</v>
      </c>
      <c r="H18" s="176">
        <v>13217.25</v>
      </c>
      <c r="I18" s="176">
        <v>13136.333333333334</v>
      </c>
      <c r="J18" s="176">
        <v>12822.416666666681</v>
      </c>
      <c r="K18" s="176">
        <v>12900.416684485972</v>
      </c>
      <c r="L18" s="176">
        <v>13082.916666666644</v>
      </c>
      <c r="M18" s="176">
        <v>13173.833333333363</v>
      </c>
      <c r="N18" s="176">
        <v>13072.583333333361</v>
      </c>
      <c r="O18" s="176">
        <v>13128.833333333369</v>
      </c>
      <c r="P18" s="176">
        <v>12854</v>
      </c>
      <c r="Q18" s="176">
        <v>12524</v>
      </c>
      <c r="R18" s="176">
        <v>12547</v>
      </c>
    </row>
    <row r="19" spans="1:18" s="174" customFormat="1" ht="12" customHeight="1" x14ac:dyDescent="0.2">
      <c r="A19" s="174" t="s">
        <v>8</v>
      </c>
      <c r="B19" s="95">
        <v>47240.25</v>
      </c>
      <c r="C19" s="96">
        <v>51949.166666666672</v>
      </c>
      <c r="D19" s="96">
        <v>56317.333333333328</v>
      </c>
      <c r="E19" s="96">
        <v>56292.416666666664</v>
      </c>
      <c r="F19" s="96">
        <v>57037.583333333336</v>
      </c>
      <c r="G19" s="176">
        <v>57940.33333333359</v>
      </c>
      <c r="H19" s="176">
        <v>58351.083333333336</v>
      </c>
      <c r="I19" s="176">
        <v>54595</v>
      </c>
      <c r="J19" s="176">
        <v>51453.833333333394</v>
      </c>
      <c r="K19" s="176">
        <f>SUM(K14:K18)</f>
        <v>49023.833646811545</v>
      </c>
      <c r="L19" s="176">
        <v>47014.416666666672</v>
      </c>
      <c r="M19" s="176">
        <f>SUM(M14:M18)</f>
        <v>45606.500000000051</v>
      </c>
      <c r="N19" s="176">
        <v>46755.750000000087</v>
      </c>
      <c r="O19" s="176">
        <v>46446.750000000015</v>
      </c>
      <c r="P19" s="176">
        <v>44575</v>
      </c>
      <c r="Q19" s="176">
        <v>45853</v>
      </c>
      <c r="R19" s="176">
        <v>47279</v>
      </c>
    </row>
    <row r="20" spans="1:18" s="174" customFormat="1" ht="4.5" customHeight="1" x14ac:dyDescent="0.2">
      <c r="A20" s="178"/>
      <c r="B20" s="416"/>
      <c r="C20" s="412"/>
      <c r="D20" s="412"/>
      <c r="E20" s="412"/>
      <c r="F20" s="412"/>
      <c r="G20" s="422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</row>
    <row r="21" spans="1:18" s="174" customFormat="1" ht="4.5" customHeight="1" x14ac:dyDescent="0.2">
      <c r="B21" s="107"/>
      <c r="C21" s="96"/>
      <c r="D21" s="96"/>
      <c r="E21" s="96"/>
      <c r="F21" s="96"/>
      <c r="G21" s="176"/>
      <c r="H21" s="394"/>
      <c r="I21" s="394"/>
      <c r="J21" s="394"/>
      <c r="K21" s="394"/>
      <c r="L21" s="394"/>
      <c r="M21" s="394"/>
      <c r="N21" s="394"/>
      <c r="O21" s="394"/>
      <c r="P21" s="394"/>
      <c r="Q21" s="394"/>
      <c r="R21" s="394"/>
    </row>
    <row r="22" spans="1:18" s="173" customFormat="1" ht="12" customHeight="1" x14ac:dyDescent="0.25">
      <c r="A22" s="164" t="s">
        <v>7</v>
      </c>
      <c r="B22" s="107"/>
      <c r="C22" s="96"/>
      <c r="D22" s="96"/>
      <c r="E22" s="96"/>
      <c r="F22" s="96"/>
      <c r="G22" s="297"/>
      <c r="H22" s="176"/>
      <c r="I22" s="176"/>
      <c r="J22" s="176"/>
      <c r="K22" s="176"/>
      <c r="L22" s="176"/>
      <c r="M22" s="176"/>
      <c r="N22" s="176"/>
      <c r="O22" s="176"/>
      <c r="P22" s="176"/>
      <c r="Q22" s="176"/>
      <c r="R22" s="176"/>
    </row>
    <row r="23" spans="1:18" s="174" customFormat="1" ht="12" customHeight="1" x14ac:dyDescent="0.2">
      <c r="A23" s="174" t="s">
        <v>20</v>
      </c>
      <c r="B23" s="95">
        <v>10517.666666666666</v>
      </c>
      <c r="C23" s="96">
        <v>11965.25</v>
      </c>
      <c r="D23" s="96">
        <v>12256</v>
      </c>
      <c r="E23" s="96">
        <v>12014.75</v>
      </c>
      <c r="F23" s="96">
        <v>12149.25</v>
      </c>
      <c r="G23" s="176">
        <v>12052.083333333419</v>
      </c>
      <c r="H23" s="176">
        <v>12189.416666666668</v>
      </c>
      <c r="I23" s="176">
        <v>11378.25</v>
      </c>
      <c r="J23" s="176">
        <v>11366.666666666666</v>
      </c>
      <c r="K23" s="176">
        <v>10955.416798099875</v>
      </c>
      <c r="L23" s="176">
        <v>10725.66666666667</v>
      </c>
      <c r="M23" s="176">
        <v>10707.000000000045</v>
      </c>
      <c r="N23" s="176">
        <v>11260.333333333414</v>
      </c>
      <c r="O23" s="176">
        <v>10530.499999999998</v>
      </c>
      <c r="P23" s="176">
        <v>10717</v>
      </c>
      <c r="Q23" s="176">
        <v>11075</v>
      </c>
      <c r="R23" s="176">
        <v>10975</v>
      </c>
    </row>
    <row r="24" spans="1:18" s="174" customFormat="1" ht="12" customHeight="1" x14ac:dyDescent="0.2">
      <c r="A24" s="174" t="s">
        <v>33</v>
      </c>
      <c r="B24" s="95">
        <v>5925.75</v>
      </c>
      <c r="C24" s="96">
        <v>6832</v>
      </c>
      <c r="D24" s="96">
        <v>7256.083333333333</v>
      </c>
      <c r="E24" s="96">
        <v>6926.75</v>
      </c>
      <c r="F24" s="96">
        <v>6985.833333333333</v>
      </c>
      <c r="G24" s="176">
        <v>6973.2499999998572</v>
      </c>
      <c r="H24" s="176">
        <v>7017.666666666667</v>
      </c>
      <c r="I24" s="176">
        <v>6479.25</v>
      </c>
      <c r="J24" s="176">
        <v>6074.2499999999864</v>
      </c>
      <c r="K24" s="176">
        <v>5665.6667238995433</v>
      </c>
      <c r="L24" s="176">
        <v>5325.8333333333321</v>
      </c>
      <c r="M24" s="176">
        <v>5292.0000000000118</v>
      </c>
      <c r="N24" s="176">
        <v>5670.4166666666561</v>
      </c>
      <c r="O24" s="176">
        <v>5787.75000000001</v>
      </c>
      <c r="P24" s="176">
        <v>5195</v>
      </c>
      <c r="Q24" s="176">
        <v>6124</v>
      </c>
      <c r="R24" s="176">
        <v>6278</v>
      </c>
    </row>
    <row r="25" spans="1:18" s="174" customFormat="1" ht="12" customHeight="1" x14ac:dyDescent="0.2">
      <c r="A25" s="174" t="s">
        <v>34</v>
      </c>
      <c r="B25" s="95">
        <v>7135.916666666667</v>
      </c>
      <c r="C25" s="96">
        <v>7841.333333333333</v>
      </c>
      <c r="D25" s="96">
        <v>9046.3333333333339</v>
      </c>
      <c r="E25" s="96">
        <v>8773.0833333333339</v>
      </c>
      <c r="F25" s="96">
        <v>8605</v>
      </c>
      <c r="G25" s="176">
        <v>8871.3333333332121</v>
      </c>
      <c r="H25" s="176">
        <v>8705.4166666666661</v>
      </c>
      <c r="I25" s="176">
        <v>8090.25</v>
      </c>
      <c r="J25" s="176">
        <v>7320.3333333333012</v>
      </c>
      <c r="K25" s="176">
        <v>6963.0000413060188</v>
      </c>
      <c r="L25" s="176">
        <v>6439.0000000000055</v>
      </c>
      <c r="M25" s="176">
        <v>6002.9999999999991</v>
      </c>
      <c r="N25" s="176">
        <v>5954.6666666666652</v>
      </c>
      <c r="O25" s="176">
        <v>6646.4166666666406</v>
      </c>
      <c r="P25" s="176">
        <v>6257</v>
      </c>
      <c r="Q25" s="176">
        <v>6354</v>
      </c>
      <c r="R25" s="176">
        <v>7199</v>
      </c>
    </row>
    <row r="26" spans="1:18" s="174" customFormat="1" ht="12" customHeight="1" x14ac:dyDescent="0.2">
      <c r="A26" s="174" t="s">
        <v>35</v>
      </c>
      <c r="B26" s="95">
        <v>11793.833333333334</v>
      </c>
      <c r="C26" s="96">
        <v>10833</v>
      </c>
      <c r="D26" s="96">
        <v>11100.5</v>
      </c>
      <c r="E26" s="96">
        <v>11525.25</v>
      </c>
      <c r="F26" s="96">
        <v>12059.166666666666</v>
      </c>
      <c r="G26" s="176">
        <v>12417.500000000045</v>
      </c>
      <c r="H26" s="176">
        <v>12423.916666666666</v>
      </c>
      <c r="I26" s="176">
        <v>11564.333333333334</v>
      </c>
      <c r="J26" s="176">
        <v>10852.41666666667</v>
      </c>
      <c r="K26" s="176">
        <v>9992.5833644196391</v>
      </c>
      <c r="L26" s="176">
        <v>9647.7500000000091</v>
      </c>
      <c r="M26" s="176">
        <v>9248.4999999999982</v>
      </c>
      <c r="N26" s="176">
        <v>8252.4999999999891</v>
      </c>
      <c r="O26" s="176">
        <v>8381.9999999999836</v>
      </c>
      <c r="P26" s="176">
        <v>8741</v>
      </c>
      <c r="Q26" s="176">
        <v>9062</v>
      </c>
      <c r="R26" s="176">
        <v>9306</v>
      </c>
    </row>
    <row r="27" spans="1:18" s="174" customFormat="1" ht="12" customHeight="1" x14ac:dyDescent="0.2">
      <c r="A27" s="174" t="s">
        <v>36</v>
      </c>
      <c r="B27" s="95">
        <v>9500.75</v>
      </c>
      <c r="C27" s="96">
        <v>9955.8333333333339</v>
      </c>
      <c r="D27" s="96">
        <v>10413.666666666666</v>
      </c>
      <c r="E27" s="96">
        <v>10973.5</v>
      </c>
      <c r="F27" s="96">
        <v>11017</v>
      </c>
      <c r="G27" s="176">
        <v>11174.583333333358</v>
      </c>
      <c r="H27" s="176">
        <v>11648.5</v>
      </c>
      <c r="I27" s="176">
        <v>11105.25</v>
      </c>
      <c r="J27" s="176">
        <v>10752.166666666679</v>
      </c>
      <c r="K27" s="176">
        <v>10791.000017821789</v>
      </c>
      <c r="L27" s="176">
        <v>11050.083333333323</v>
      </c>
      <c r="M27" s="176">
        <v>11189.916666666673</v>
      </c>
      <c r="N27" s="176">
        <v>10909.000000000011</v>
      </c>
      <c r="O27" s="176">
        <v>10986.666666666664</v>
      </c>
      <c r="P27" s="176">
        <v>10766</v>
      </c>
      <c r="Q27" s="176">
        <v>10512</v>
      </c>
      <c r="R27" s="176">
        <v>10593</v>
      </c>
    </row>
    <row r="28" spans="1:18" s="174" customFormat="1" ht="12" customHeight="1" x14ac:dyDescent="0.2">
      <c r="A28" s="174" t="s">
        <v>8</v>
      </c>
      <c r="B28" s="95">
        <v>44873.916666666664</v>
      </c>
      <c r="C28" s="96">
        <v>47427.416666666664</v>
      </c>
      <c r="D28" s="96">
        <v>50072.583333333328</v>
      </c>
      <c r="E28" s="96">
        <v>50213.333333333336</v>
      </c>
      <c r="F28" s="96">
        <v>50816.25</v>
      </c>
      <c r="G28" s="176">
        <v>51488.749999999891</v>
      </c>
      <c r="H28" s="176">
        <v>51984.916666666664</v>
      </c>
      <c r="I28" s="176">
        <v>48617.333333333336</v>
      </c>
      <c r="J28" s="176">
        <v>46365.833333333307</v>
      </c>
      <c r="K28" s="176">
        <f>SUM(K23:K27)</f>
        <v>44367.666945546865</v>
      </c>
      <c r="L28" s="176">
        <v>43188.333333333336</v>
      </c>
      <c r="M28" s="176">
        <f>SUM(M23:M27)</f>
        <v>42440.41666666673</v>
      </c>
      <c r="N28" s="176">
        <v>42046.91666666673</v>
      </c>
      <c r="O28" s="176">
        <v>42333.333333333299</v>
      </c>
      <c r="P28" s="176">
        <v>41676</v>
      </c>
      <c r="Q28" s="176">
        <v>43127</v>
      </c>
      <c r="R28" s="176">
        <v>44351</v>
      </c>
    </row>
    <row r="29" spans="1:18" s="174" customFormat="1" ht="4.5" customHeight="1" x14ac:dyDescent="0.2">
      <c r="A29" s="178"/>
      <c r="B29" s="416"/>
      <c r="C29" s="412"/>
      <c r="D29" s="412"/>
      <c r="E29" s="412"/>
      <c r="F29" s="412"/>
      <c r="G29" s="422"/>
      <c r="H29" s="176"/>
      <c r="I29" s="176"/>
      <c r="J29" s="176"/>
      <c r="K29" s="176"/>
      <c r="L29" s="176"/>
      <c r="M29" s="176"/>
      <c r="N29" s="176"/>
      <c r="O29" s="176"/>
      <c r="P29" s="176"/>
      <c r="Q29" s="176"/>
      <c r="R29" s="176"/>
    </row>
    <row r="30" spans="1:18" s="174" customFormat="1" ht="4.5" customHeight="1" x14ac:dyDescent="0.2">
      <c r="B30" s="95"/>
      <c r="C30" s="96"/>
      <c r="D30" s="96"/>
      <c r="E30" s="96"/>
      <c r="F30" s="96"/>
      <c r="G30" s="176"/>
      <c r="H30" s="394"/>
      <c r="I30" s="394"/>
      <c r="J30" s="394"/>
      <c r="K30" s="394"/>
      <c r="L30" s="394"/>
      <c r="M30" s="394"/>
      <c r="N30" s="394"/>
      <c r="O30" s="394"/>
      <c r="P30" s="394"/>
      <c r="Q30" s="394"/>
      <c r="R30" s="394"/>
    </row>
    <row r="31" spans="1:18" s="173" customFormat="1" ht="12" customHeight="1" x14ac:dyDescent="0.25">
      <c r="A31" s="164" t="s">
        <v>8</v>
      </c>
      <c r="B31" s="95"/>
      <c r="C31" s="96"/>
      <c r="D31" s="96"/>
      <c r="E31" s="96"/>
      <c r="F31" s="96"/>
      <c r="G31" s="297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</row>
    <row r="32" spans="1:18" s="174" customFormat="1" ht="12" customHeight="1" x14ac:dyDescent="0.2">
      <c r="A32" s="174" t="s">
        <v>20</v>
      </c>
      <c r="B32" s="95">
        <v>22045.916666666664</v>
      </c>
      <c r="C32" s="96">
        <v>25652.166666666668</v>
      </c>
      <c r="D32" s="96">
        <v>26329.583333333332</v>
      </c>
      <c r="E32" s="96">
        <v>25560.666666666668</v>
      </c>
      <c r="F32" s="96">
        <v>25627.333333333336</v>
      </c>
      <c r="G32" s="176">
        <v>25407.833333333732</v>
      </c>
      <c r="H32" s="176">
        <v>25241.083333333336</v>
      </c>
      <c r="I32" s="176">
        <v>23462.25</v>
      </c>
      <c r="J32" s="176">
        <v>23394.583333333328</v>
      </c>
      <c r="K32" s="176">
        <f>SUM(K14,K23)</f>
        <v>22655.083617813885</v>
      </c>
      <c r="L32" s="176">
        <f>SUM(L14,L23)</f>
        <v>21908.250000000036</v>
      </c>
      <c r="M32" s="176">
        <f>SUM(M14,M23)</f>
        <v>21714.500000000058</v>
      </c>
      <c r="N32" s="176">
        <v>23134.166666666602</v>
      </c>
      <c r="O32" s="176">
        <v>21081.916666666675</v>
      </c>
      <c r="P32" s="176">
        <v>21258</v>
      </c>
      <c r="Q32" s="176">
        <v>22523</v>
      </c>
      <c r="R32" s="176">
        <v>22437</v>
      </c>
    </row>
    <row r="33" spans="1:18" s="174" customFormat="1" ht="12" customHeight="1" x14ac:dyDescent="0.2">
      <c r="A33" s="174" t="s">
        <v>33</v>
      </c>
      <c r="B33" s="95">
        <v>12414.25</v>
      </c>
      <c r="C33" s="96">
        <v>14712.416666666668</v>
      </c>
      <c r="D33" s="96">
        <v>15815.666666666668</v>
      </c>
      <c r="E33" s="96">
        <v>14933.666666666668</v>
      </c>
      <c r="F33" s="96">
        <v>14938.333333333332</v>
      </c>
      <c r="G33" s="176">
        <v>15017.333333332939</v>
      </c>
      <c r="H33" s="176">
        <v>14866.166666666668</v>
      </c>
      <c r="I33" s="176">
        <v>13392.416666666668</v>
      </c>
      <c r="J33" s="176">
        <v>12646.833333333341</v>
      </c>
      <c r="K33" s="176">
        <f t="shared" ref="K33:M36" si="0">SUM(K15,K24)</f>
        <v>11856.416790820658</v>
      </c>
      <c r="L33" s="176">
        <f t="shared" si="0"/>
        <v>10995.583333333339</v>
      </c>
      <c r="M33" s="176">
        <f t="shared" si="0"/>
        <v>10844.666666666675</v>
      </c>
      <c r="N33" s="176">
        <v>11786.500000000027</v>
      </c>
      <c r="O33" s="176">
        <v>11857.083333333341</v>
      </c>
      <c r="P33" s="176">
        <v>10393</v>
      </c>
      <c r="Q33" s="176">
        <v>12293</v>
      </c>
      <c r="R33" s="176">
        <v>12918</v>
      </c>
    </row>
    <row r="34" spans="1:18" s="174" customFormat="1" ht="12" customHeight="1" x14ac:dyDescent="0.2">
      <c r="A34" s="174" t="s">
        <v>34</v>
      </c>
      <c r="B34" s="95">
        <v>14889.75</v>
      </c>
      <c r="C34" s="96">
        <v>16620</v>
      </c>
      <c r="D34" s="96">
        <v>19648.583333333336</v>
      </c>
      <c r="E34" s="96">
        <v>18979</v>
      </c>
      <c r="F34" s="96">
        <v>18555.583333333336</v>
      </c>
      <c r="G34" s="176">
        <v>18919.083333333256</v>
      </c>
      <c r="H34" s="176">
        <v>18821.833333333332</v>
      </c>
      <c r="I34" s="176">
        <v>17196.583333333336</v>
      </c>
      <c r="J34" s="176">
        <v>15151.750000000106</v>
      </c>
      <c r="K34" s="176">
        <f t="shared" si="0"/>
        <v>14325.166753321886</v>
      </c>
      <c r="L34" s="176">
        <f t="shared" si="0"/>
        <v>13283.166666666661</v>
      </c>
      <c r="M34" s="176">
        <f t="shared" si="0"/>
        <v>12285.416666666664</v>
      </c>
      <c r="N34" s="176">
        <v>12612.666666666757</v>
      </c>
      <c r="O34" s="176">
        <v>14021.250000000127</v>
      </c>
      <c r="P34" s="176">
        <v>12566</v>
      </c>
      <c r="Q34" s="176">
        <v>12639</v>
      </c>
      <c r="R34" s="176">
        <v>14622</v>
      </c>
    </row>
    <row r="35" spans="1:18" s="174" customFormat="1" ht="12" customHeight="1" x14ac:dyDescent="0.2">
      <c r="A35" s="174" t="s">
        <v>35</v>
      </c>
      <c r="B35" s="95">
        <v>24188.916666666668</v>
      </c>
      <c r="C35" s="96">
        <v>22587.583333333336</v>
      </c>
      <c r="D35" s="96">
        <v>23645.25</v>
      </c>
      <c r="E35" s="96">
        <v>24693.166666666664</v>
      </c>
      <c r="F35" s="96">
        <v>26002.583333333332</v>
      </c>
      <c r="G35" s="176">
        <v>26645.250000000175</v>
      </c>
      <c r="H35" s="176">
        <v>26541.166666666664</v>
      </c>
      <c r="I35" s="176">
        <v>24919.5</v>
      </c>
      <c r="J35" s="176">
        <v>23051.916666666591</v>
      </c>
      <c r="K35" s="176">
        <f t="shared" si="0"/>
        <v>20863.41672809422</v>
      </c>
      <c r="L35" s="176">
        <f t="shared" si="0"/>
        <v>19882.750000000011</v>
      </c>
      <c r="M35" s="176">
        <f t="shared" si="0"/>
        <v>18838.583333333343</v>
      </c>
      <c r="N35" s="176">
        <v>17287.750000000065</v>
      </c>
      <c r="O35" s="176">
        <v>17704.333333333387</v>
      </c>
      <c r="P35" s="176">
        <v>18414</v>
      </c>
      <c r="Q35" s="176">
        <v>18487</v>
      </c>
      <c r="R35" s="176">
        <v>18513</v>
      </c>
    </row>
    <row r="36" spans="1:18" s="174" customFormat="1" ht="12" customHeight="1" x14ac:dyDescent="0.2">
      <c r="A36" s="174" t="s">
        <v>36</v>
      </c>
      <c r="B36" s="95">
        <v>18575.333333333336</v>
      </c>
      <c r="C36" s="96">
        <v>19804.416666666668</v>
      </c>
      <c r="D36" s="96">
        <v>20950.833333333332</v>
      </c>
      <c r="E36" s="96">
        <v>22339.25</v>
      </c>
      <c r="F36" s="96">
        <v>22730</v>
      </c>
      <c r="G36" s="176">
        <v>23439.583333333376</v>
      </c>
      <c r="H36" s="176">
        <v>24865.75</v>
      </c>
      <c r="I36" s="176">
        <v>24241.583333333336</v>
      </c>
      <c r="J36" s="176">
        <v>23574.583333333216</v>
      </c>
      <c r="K36" s="176">
        <f t="shared" si="0"/>
        <v>23691.416702307761</v>
      </c>
      <c r="L36" s="176">
        <f t="shared" si="0"/>
        <v>24132.999999999967</v>
      </c>
      <c r="M36" s="176">
        <f t="shared" si="0"/>
        <v>24363.750000000036</v>
      </c>
      <c r="N36" s="176">
        <v>23981.583333333307</v>
      </c>
      <c r="O36" s="176">
        <v>24115.499999999949</v>
      </c>
      <c r="P36" s="176">
        <v>23620</v>
      </c>
      <c r="Q36" s="176">
        <v>23036</v>
      </c>
      <c r="R36" s="176">
        <v>23140</v>
      </c>
    </row>
    <row r="37" spans="1:18" s="174" customFormat="1" ht="12" customHeight="1" x14ac:dyDescent="0.2">
      <c r="A37" s="174" t="s">
        <v>8</v>
      </c>
      <c r="B37" s="95">
        <v>92114.166666666657</v>
      </c>
      <c r="C37" s="96">
        <v>99376.583333333343</v>
      </c>
      <c r="D37" s="96">
        <v>106389.91666666666</v>
      </c>
      <c r="E37" s="96">
        <v>106505.75</v>
      </c>
      <c r="F37" s="96">
        <v>107853.83333333334</v>
      </c>
      <c r="G37" s="176">
        <v>109429.08333333347</v>
      </c>
      <c r="H37" s="176">
        <v>110336</v>
      </c>
      <c r="I37" s="176">
        <v>103212.33333333334</v>
      </c>
      <c r="J37" s="176">
        <v>97819.666666666584</v>
      </c>
      <c r="K37" s="176">
        <f>SUM(K32:K36)</f>
        <v>93391.50059235841</v>
      </c>
      <c r="L37" s="176">
        <f>SUM(L32:L36)</f>
        <v>90202.750000000015</v>
      </c>
      <c r="M37" s="176">
        <f>SUM(M32:M36)</f>
        <v>88046.916666666773</v>
      </c>
      <c r="N37" s="176">
        <v>88802.666666666759</v>
      </c>
      <c r="O37" s="176">
        <v>88780.083333333489</v>
      </c>
      <c r="P37" s="176">
        <v>86251</v>
      </c>
      <c r="Q37" s="176">
        <v>88978</v>
      </c>
      <c r="R37" s="176">
        <v>91630</v>
      </c>
    </row>
    <row r="38" spans="1:18" s="174" customFormat="1" ht="4.5" customHeight="1" x14ac:dyDescent="0.2">
      <c r="A38" s="178"/>
      <c r="B38" s="105"/>
      <c r="C38" s="105"/>
      <c r="D38" s="106"/>
      <c r="E38" s="106"/>
      <c r="F38" s="106"/>
      <c r="G38" s="106"/>
      <c r="H38" s="294"/>
      <c r="I38" s="294"/>
      <c r="J38" s="294"/>
      <c r="K38" s="294"/>
      <c r="L38" s="294"/>
      <c r="M38" s="294"/>
      <c r="N38" s="294"/>
      <c r="O38" s="294"/>
      <c r="P38" s="294"/>
      <c r="Q38" s="294"/>
      <c r="R38" s="294"/>
    </row>
    <row r="39" spans="1:18" s="174" customFormat="1" ht="9" customHeight="1" x14ac:dyDescent="0.2">
      <c r="B39" s="288"/>
      <c r="C39" s="288"/>
      <c r="D39" s="288"/>
      <c r="E39" s="288"/>
      <c r="F39" s="17"/>
      <c r="G39" s="17"/>
      <c r="H39" s="17"/>
      <c r="I39" s="17"/>
      <c r="J39" s="17"/>
      <c r="K39" s="17"/>
      <c r="L39" s="17"/>
      <c r="M39" s="298"/>
      <c r="N39" s="298"/>
      <c r="O39" s="298"/>
      <c r="P39" s="17"/>
    </row>
    <row r="40" spans="1:18" s="186" customFormat="1" ht="9" customHeight="1" x14ac:dyDescent="0.2">
      <c r="A40" s="184" t="s">
        <v>119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R40" s="187"/>
    </row>
    <row r="41" spans="1:18" ht="19.5" customHeight="1" x14ac:dyDescent="0.25">
      <c r="A41" s="152" t="s">
        <v>147</v>
      </c>
      <c r="B41" s="277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277"/>
      <c r="Q41" s="277"/>
    </row>
    <row r="42" spans="1:18" s="155" customFormat="1" ht="4.5" customHeight="1" x14ac:dyDescent="0.25"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10"/>
    </row>
    <row r="43" spans="1:18" s="155" customFormat="1" ht="4.5" customHeight="1" x14ac:dyDescent="0.25">
      <c r="A43" s="157"/>
      <c r="B43" s="27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90"/>
      <c r="O43" s="90"/>
      <c r="P43" s="90"/>
      <c r="Q43" s="404"/>
    </row>
    <row r="44" spans="1:18" s="164" customFormat="1" ht="12" x14ac:dyDescent="0.25">
      <c r="A44" s="161" t="s">
        <v>3</v>
      </c>
      <c r="B44" s="97">
        <v>1992</v>
      </c>
      <c r="C44" s="97">
        <v>1993</v>
      </c>
      <c r="D44" s="97">
        <v>1994</v>
      </c>
      <c r="E44" s="97">
        <v>1995</v>
      </c>
      <c r="F44" s="97">
        <v>1996</v>
      </c>
      <c r="G44" s="97">
        <v>1997</v>
      </c>
      <c r="H44" s="97">
        <v>1998</v>
      </c>
      <c r="I44" s="97">
        <v>1999</v>
      </c>
      <c r="J44" s="97">
        <v>2000</v>
      </c>
      <c r="K44" s="97">
        <v>2001</v>
      </c>
      <c r="L44" s="97">
        <v>2002</v>
      </c>
      <c r="M44" s="97">
        <v>2003</v>
      </c>
      <c r="N44" s="114">
        <v>2004</v>
      </c>
      <c r="O44" s="114">
        <v>2005</v>
      </c>
      <c r="P44" s="259">
        <v>2006</v>
      </c>
      <c r="Q44" s="259">
        <v>2007</v>
      </c>
      <c r="R44" s="163"/>
    </row>
    <row r="45" spans="1:18" s="164" customFormat="1" ht="4.5" customHeight="1" x14ac:dyDescent="0.25">
      <c r="A45" s="165"/>
      <c r="B45" s="252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115"/>
      <c r="O45" s="115"/>
      <c r="P45" s="260"/>
      <c r="Q45" s="408"/>
      <c r="R45" s="163"/>
    </row>
    <row r="46" spans="1:18" ht="4.5" customHeight="1" x14ac:dyDescent="0.25">
      <c r="B46" s="99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100"/>
      <c r="O46" s="100"/>
      <c r="P46" s="100"/>
      <c r="Q46" s="100"/>
    </row>
    <row r="47" spans="1:18" s="173" customFormat="1" ht="12" customHeight="1" x14ac:dyDescent="0.25">
      <c r="A47" s="164" t="s">
        <v>6</v>
      </c>
      <c r="B47" s="101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3"/>
      <c r="O47" s="103"/>
      <c r="P47" s="103"/>
      <c r="Q47" s="103"/>
    </row>
    <row r="48" spans="1:18" s="174" customFormat="1" ht="12" customHeight="1" x14ac:dyDescent="0.2">
      <c r="A48" s="174" t="s">
        <v>20</v>
      </c>
      <c r="B48" s="95">
        <v>8974.25</v>
      </c>
      <c r="C48" s="95">
        <v>10556</v>
      </c>
      <c r="D48" s="95">
        <v>9948.75</v>
      </c>
      <c r="E48" s="95">
        <v>9636.5</v>
      </c>
      <c r="F48" s="95">
        <v>9528.25</v>
      </c>
      <c r="G48" s="95">
        <v>9535.75</v>
      </c>
      <c r="H48" s="95">
        <v>9520.75</v>
      </c>
      <c r="I48" s="95">
        <v>9649.6666666666679</v>
      </c>
      <c r="J48" s="95">
        <v>10469.833333333332</v>
      </c>
      <c r="K48" s="95">
        <v>12086</v>
      </c>
      <c r="L48" s="95">
        <v>13325.416666666666</v>
      </c>
      <c r="M48" s="95">
        <v>13370.916666666666</v>
      </c>
      <c r="N48" s="96">
        <v>12789.5</v>
      </c>
      <c r="O48" s="96">
        <v>12371.25</v>
      </c>
      <c r="P48" s="96">
        <v>11895.333333333332</v>
      </c>
      <c r="Q48" s="96">
        <v>10731.583333333334</v>
      </c>
      <c r="R48" s="177"/>
    </row>
    <row r="49" spans="1:18" s="174" customFormat="1" ht="12" customHeight="1" x14ac:dyDescent="0.2">
      <c r="A49" s="174" t="s">
        <v>33</v>
      </c>
      <c r="B49" s="95">
        <v>4959.083333333333</v>
      </c>
      <c r="C49" s="95">
        <v>6087.166666666667</v>
      </c>
      <c r="D49" s="95">
        <v>6592.333333333333</v>
      </c>
      <c r="E49" s="95">
        <v>6484.75</v>
      </c>
      <c r="F49" s="95">
        <v>6390.583333333333</v>
      </c>
      <c r="G49" s="95">
        <v>6360.333333333333</v>
      </c>
      <c r="H49" s="95">
        <v>6044.75</v>
      </c>
      <c r="I49" s="95">
        <v>5550</v>
      </c>
      <c r="J49" s="95">
        <v>5558.333333333333</v>
      </c>
      <c r="K49" s="95">
        <v>5859.333333333333</v>
      </c>
      <c r="L49" s="95">
        <v>7305.75</v>
      </c>
      <c r="M49" s="95">
        <v>7896.583333333333</v>
      </c>
      <c r="N49" s="96">
        <v>7681.75</v>
      </c>
      <c r="O49" s="96">
        <v>7472.666666666667</v>
      </c>
      <c r="P49" s="96">
        <v>7482.916666666667</v>
      </c>
      <c r="Q49" s="96">
        <v>6364.5</v>
      </c>
      <c r="R49" s="177"/>
    </row>
    <row r="50" spans="1:18" s="174" customFormat="1" ht="12" customHeight="1" x14ac:dyDescent="0.2">
      <c r="A50" s="174" t="s">
        <v>34</v>
      </c>
      <c r="B50" s="95">
        <v>5287.25</v>
      </c>
      <c r="C50" s="95">
        <v>6547.75</v>
      </c>
      <c r="D50" s="95">
        <v>7908.916666666667</v>
      </c>
      <c r="E50" s="95">
        <v>7883.75</v>
      </c>
      <c r="F50" s="95">
        <v>7926.5</v>
      </c>
      <c r="G50" s="95">
        <v>7616.166666666667</v>
      </c>
      <c r="H50" s="95">
        <v>7185.25</v>
      </c>
      <c r="I50" s="95">
        <v>6598.583333333333</v>
      </c>
      <c r="J50" s="95">
        <v>5732.75</v>
      </c>
      <c r="K50" s="95">
        <v>5871.166666666667</v>
      </c>
      <c r="L50" s="95">
        <v>7245.5</v>
      </c>
      <c r="M50" s="95">
        <v>8738.0833333333339</v>
      </c>
      <c r="N50" s="96">
        <v>9922.5</v>
      </c>
      <c r="O50" s="96">
        <v>9809.4166666666661</v>
      </c>
      <c r="P50" s="96">
        <v>9217.5833333333339</v>
      </c>
      <c r="Q50" s="96">
        <v>9242.1666666666661</v>
      </c>
      <c r="R50" s="177"/>
    </row>
    <row r="51" spans="1:18" s="174" customFormat="1" ht="12" customHeight="1" x14ac:dyDescent="0.2">
      <c r="A51" s="174" t="s">
        <v>35</v>
      </c>
      <c r="B51" s="95">
        <v>5007.916666666667</v>
      </c>
      <c r="C51" s="95">
        <v>6354.583333333333</v>
      </c>
      <c r="D51" s="95">
        <v>8337.8333333333339</v>
      </c>
      <c r="E51" s="95">
        <v>10121</v>
      </c>
      <c r="F51" s="95">
        <v>10528.166666666668</v>
      </c>
      <c r="G51" s="95">
        <v>10784.166666666668</v>
      </c>
      <c r="H51" s="95">
        <v>10409.5</v>
      </c>
      <c r="I51" s="95">
        <v>8914.0833333333339</v>
      </c>
      <c r="J51" s="95">
        <v>7159.75</v>
      </c>
      <c r="K51" s="95">
        <v>6406.5833333333339</v>
      </c>
      <c r="L51" s="95">
        <v>6803.25</v>
      </c>
      <c r="M51" s="95">
        <v>8010.6666666666661</v>
      </c>
      <c r="N51" s="96">
        <v>10338.083333333334</v>
      </c>
      <c r="O51" s="96">
        <v>12514.083333333334</v>
      </c>
      <c r="P51" s="96">
        <v>13703</v>
      </c>
      <c r="Q51" s="96">
        <v>13235</v>
      </c>
      <c r="R51" s="177"/>
    </row>
    <row r="52" spans="1:18" s="174" customFormat="1" ht="12" customHeight="1" x14ac:dyDescent="0.2">
      <c r="A52" s="174" t="s">
        <v>36</v>
      </c>
      <c r="B52" s="95">
        <v>3852.333333333333</v>
      </c>
      <c r="C52" s="95">
        <v>3696.75</v>
      </c>
      <c r="D52" s="95">
        <v>3872.9166666666665</v>
      </c>
      <c r="E52" s="95">
        <v>4140.3333333333339</v>
      </c>
      <c r="F52" s="95">
        <v>4519.416666666667</v>
      </c>
      <c r="G52" s="95">
        <v>5191.5833333333339</v>
      </c>
      <c r="H52" s="95">
        <v>6006.083333333333</v>
      </c>
      <c r="I52" s="95">
        <v>5963.166666666667</v>
      </c>
      <c r="J52" s="95">
        <v>5762.25</v>
      </c>
      <c r="K52" s="95">
        <v>5414.6666666666661</v>
      </c>
      <c r="L52" s="95">
        <v>5155.25</v>
      </c>
      <c r="M52" s="95">
        <v>5192.75</v>
      </c>
      <c r="N52" s="96">
        <v>5545.3333333333339</v>
      </c>
      <c r="O52" s="96">
        <v>6025.166666666667</v>
      </c>
      <c r="P52" s="96">
        <v>7064.75</v>
      </c>
      <c r="Q52" s="96">
        <v>8222.4166666666661</v>
      </c>
      <c r="R52" s="177"/>
    </row>
    <row r="53" spans="1:18" s="174" customFormat="1" ht="12" customHeight="1" x14ac:dyDescent="0.2">
      <c r="A53" s="174" t="s">
        <v>8</v>
      </c>
      <c r="B53" s="95">
        <v>28080.833333333332</v>
      </c>
      <c r="C53" s="95">
        <v>33242.25</v>
      </c>
      <c r="D53" s="95">
        <v>36660.75</v>
      </c>
      <c r="E53" s="95">
        <v>38266.333333333336</v>
      </c>
      <c r="F53" s="95">
        <v>38892.916666666664</v>
      </c>
      <c r="G53" s="95">
        <v>39488</v>
      </c>
      <c r="H53" s="95">
        <v>39166.333333333336</v>
      </c>
      <c r="I53" s="95">
        <v>36675.5</v>
      </c>
      <c r="J53" s="95">
        <v>34682.916666666664</v>
      </c>
      <c r="K53" s="95">
        <v>35637.75</v>
      </c>
      <c r="L53" s="95">
        <v>39835.166666666664</v>
      </c>
      <c r="M53" s="95">
        <v>43209</v>
      </c>
      <c r="N53" s="96">
        <v>46277.166666666672</v>
      </c>
      <c r="O53" s="96">
        <v>48192.583333333336</v>
      </c>
      <c r="P53" s="96">
        <v>49363.583333333336</v>
      </c>
      <c r="Q53" s="96">
        <v>47795.666666666664</v>
      </c>
      <c r="R53" s="177"/>
    </row>
    <row r="54" spans="1:18" s="174" customFormat="1" ht="4.5" customHeight="1" x14ac:dyDescent="0.2">
      <c r="A54" s="178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106"/>
      <c r="P54" s="106"/>
      <c r="Q54" s="412"/>
      <c r="R54" s="177"/>
    </row>
    <row r="55" spans="1:18" s="174" customFormat="1" ht="4.5" customHeight="1" x14ac:dyDescent="0.2"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6"/>
      <c r="O55" s="96"/>
      <c r="P55" s="108"/>
      <c r="Q55" s="108"/>
    </row>
    <row r="56" spans="1:18" s="173" customFormat="1" ht="12" customHeight="1" x14ac:dyDescent="0.25">
      <c r="A56" s="164" t="s">
        <v>7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8"/>
      <c r="O56" s="108"/>
      <c r="P56" s="108"/>
      <c r="Q56" s="108"/>
    </row>
    <row r="57" spans="1:18" s="174" customFormat="1" ht="12" customHeight="1" x14ac:dyDescent="0.2">
      <c r="A57" s="174" t="s">
        <v>20</v>
      </c>
      <c r="B57" s="95">
        <v>8234.1666666666661</v>
      </c>
      <c r="C57" s="95">
        <v>8690.8333333333321</v>
      </c>
      <c r="D57" s="95">
        <v>8366.3333333333339</v>
      </c>
      <c r="E57" s="95">
        <v>8645.9166666666661</v>
      </c>
      <c r="F57" s="95">
        <v>8522.9166666666679</v>
      </c>
      <c r="G57" s="95">
        <v>8598.5833333333339</v>
      </c>
      <c r="H57" s="95">
        <v>8538.9166666666661</v>
      </c>
      <c r="I57" s="95">
        <v>8879.9166666666661</v>
      </c>
      <c r="J57" s="95">
        <v>9243.9166666666661</v>
      </c>
      <c r="K57" s="95">
        <v>10161.833333333334</v>
      </c>
      <c r="L57" s="95">
        <v>11380.833333333332</v>
      </c>
      <c r="M57" s="95">
        <v>11689.25</v>
      </c>
      <c r="N57" s="96">
        <v>11485.416666666668</v>
      </c>
      <c r="O57" s="96">
        <v>11241.916666666668</v>
      </c>
      <c r="P57" s="96">
        <v>10879.583333333332</v>
      </c>
      <c r="Q57" s="96">
        <v>9795.5</v>
      </c>
      <c r="R57" s="177"/>
    </row>
    <row r="58" spans="1:18" s="174" customFormat="1" ht="12" customHeight="1" x14ac:dyDescent="0.2">
      <c r="A58" s="174" t="s">
        <v>33</v>
      </c>
      <c r="B58" s="95">
        <v>4944.416666666667</v>
      </c>
      <c r="C58" s="95">
        <v>5387</v>
      </c>
      <c r="D58" s="95">
        <v>5523.583333333333</v>
      </c>
      <c r="E58" s="95">
        <v>5579.583333333333</v>
      </c>
      <c r="F58" s="95">
        <v>5751.583333333333</v>
      </c>
      <c r="G58" s="95">
        <v>5706.75</v>
      </c>
      <c r="H58" s="95">
        <v>5499.083333333333</v>
      </c>
      <c r="I58" s="95">
        <v>5083.333333333333</v>
      </c>
      <c r="J58" s="95">
        <v>5336.5</v>
      </c>
      <c r="K58" s="95">
        <v>5007.75</v>
      </c>
      <c r="L58" s="95">
        <v>6079.333333333333</v>
      </c>
      <c r="M58" s="95">
        <v>6838.666666666667</v>
      </c>
      <c r="N58" s="96">
        <v>6681.5</v>
      </c>
      <c r="O58" s="96">
        <v>6596.5</v>
      </c>
      <c r="P58" s="96">
        <v>6778</v>
      </c>
      <c r="Q58" s="96">
        <v>5804.166666666667</v>
      </c>
      <c r="R58" s="177"/>
    </row>
    <row r="59" spans="1:18" s="174" customFormat="1" ht="12" customHeight="1" x14ac:dyDescent="0.2">
      <c r="A59" s="174" t="s">
        <v>34</v>
      </c>
      <c r="B59" s="95">
        <v>5650.583333333333</v>
      </c>
      <c r="C59" s="95">
        <v>6615.75</v>
      </c>
      <c r="D59" s="95">
        <v>7072.916666666667</v>
      </c>
      <c r="E59" s="95">
        <v>6875.083333333333</v>
      </c>
      <c r="F59" s="95">
        <v>7281.416666666667</v>
      </c>
      <c r="G59" s="95">
        <v>7036.416666666667</v>
      </c>
      <c r="H59" s="95">
        <v>6884</v>
      </c>
      <c r="I59" s="95">
        <v>6304.333333333333</v>
      </c>
      <c r="J59" s="95">
        <v>5737.916666666667</v>
      </c>
      <c r="K59" s="95">
        <v>5911.833333333333</v>
      </c>
      <c r="L59" s="95">
        <v>6411.416666666667</v>
      </c>
      <c r="M59" s="95">
        <v>7726.5</v>
      </c>
      <c r="N59" s="96">
        <v>8786.5833333333339</v>
      </c>
      <c r="O59" s="96">
        <v>8767.9166666666661</v>
      </c>
      <c r="P59" s="96">
        <v>8552.6666666666661</v>
      </c>
      <c r="Q59" s="96">
        <v>8426.3333333333339</v>
      </c>
      <c r="R59" s="177"/>
    </row>
    <row r="60" spans="1:18" s="174" customFormat="1" ht="12" customHeight="1" x14ac:dyDescent="0.2">
      <c r="A60" s="174" t="s">
        <v>35</v>
      </c>
      <c r="B60" s="95">
        <v>6069.5</v>
      </c>
      <c r="C60" s="95">
        <v>7514.416666666667</v>
      </c>
      <c r="D60" s="95">
        <v>9117.0833333333339</v>
      </c>
      <c r="E60" s="95">
        <v>10186.416666666666</v>
      </c>
      <c r="F60" s="95">
        <v>10252.416666666668</v>
      </c>
      <c r="G60" s="95">
        <v>10460.833333333332</v>
      </c>
      <c r="H60" s="95">
        <v>10425.166666666666</v>
      </c>
      <c r="I60" s="95">
        <v>9467.25</v>
      </c>
      <c r="J60" s="95">
        <v>8224.0833333333339</v>
      </c>
      <c r="K60" s="95">
        <v>7443.0833333333339</v>
      </c>
      <c r="L60" s="95">
        <v>7485.8333333333339</v>
      </c>
      <c r="M60" s="95">
        <v>8293.3333333333339</v>
      </c>
      <c r="N60" s="96">
        <v>10232.333333333332</v>
      </c>
      <c r="O60" s="96">
        <v>11960.25</v>
      </c>
      <c r="P60" s="96">
        <v>13258.416666666666</v>
      </c>
      <c r="Q60" s="96">
        <v>12807.083333333334</v>
      </c>
      <c r="R60" s="177"/>
    </row>
    <row r="61" spans="1:18" s="174" customFormat="1" ht="12" customHeight="1" x14ac:dyDescent="0.2">
      <c r="A61" s="174" t="s">
        <v>36</v>
      </c>
      <c r="B61" s="95">
        <v>4220.083333333333</v>
      </c>
      <c r="C61" s="95">
        <v>4228</v>
      </c>
      <c r="D61" s="95">
        <v>4635.583333333333</v>
      </c>
      <c r="E61" s="95">
        <v>5040.5</v>
      </c>
      <c r="F61" s="95">
        <v>5496.8333333333339</v>
      </c>
      <c r="G61" s="95">
        <v>6045.083333333333</v>
      </c>
      <c r="H61" s="95">
        <v>6666.4166666666661</v>
      </c>
      <c r="I61" s="95">
        <v>6689.416666666667</v>
      </c>
      <c r="J61" s="95">
        <v>6814.333333333333</v>
      </c>
      <c r="K61" s="95">
        <v>6551.583333333333</v>
      </c>
      <c r="L61" s="95">
        <v>6333.25</v>
      </c>
      <c r="M61" s="95">
        <v>6502.5</v>
      </c>
      <c r="N61" s="96">
        <v>6858.5833333333339</v>
      </c>
      <c r="O61" s="96">
        <v>7315.833333333333</v>
      </c>
      <c r="P61" s="96">
        <v>8267</v>
      </c>
      <c r="Q61" s="96">
        <v>9042.5833333333339</v>
      </c>
      <c r="R61" s="177"/>
    </row>
    <row r="62" spans="1:18" s="174" customFormat="1" ht="12" customHeight="1" x14ac:dyDescent="0.2">
      <c r="A62" s="174" t="s">
        <v>8</v>
      </c>
      <c r="B62" s="95">
        <v>29118.75</v>
      </c>
      <c r="C62" s="95">
        <v>32436</v>
      </c>
      <c r="D62" s="95">
        <v>34715.5</v>
      </c>
      <c r="E62" s="95">
        <v>36327.5</v>
      </c>
      <c r="F62" s="95">
        <v>37305.166666666672</v>
      </c>
      <c r="G62" s="95">
        <v>37847.666666666664</v>
      </c>
      <c r="H62" s="95">
        <v>38013.583333333328</v>
      </c>
      <c r="I62" s="95">
        <v>36424.25</v>
      </c>
      <c r="J62" s="95">
        <v>35356.75</v>
      </c>
      <c r="K62" s="95">
        <v>35076.083333333336</v>
      </c>
      <c r="L62" s="95">
        <v>37690.666666666664</v>
      </c>
      <c r="M62" s="95">
        <v>41050.25</v>
      </c>
      <c r="N62" s="96">
        <v>44044.416666666664</v>
      </c>
      <c r="O62" s="96">
        <v>45882.416666666672</v>
      </c>
      <c r="P62" s="96">
        <v>47735.666666666664</v>
      </c>
      <c r="Q62" s="96">
        <v>45875.666666666672</v>
      </c>
      <c r="R62" s="177"/>
    </row>
    <row r="63" spans="1:18" s="174" customFormat="1" ht="4.5" customHeight="1" x14ac:dyDescent="0.2">
      <c r="A63" s="178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6"/>
      <c r="O63" s="106"/>
      <c r="P63" s="106"/>
      <c r="Q63" s="412"/>
      <c r="R63" s="177"/>
    </row>
    <row r="64" spans="1:18" s="174" customFormat="1" ht="4.5" customHeight="1" x14ac:dyDescent="0.2"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6"/>
      <c r="O64" s="96"/>
      <c r="P64" s="96"/>
      <c r="Q64" s="96"/>
    </row>
    <row r="65" spans="1:18" s="173" customFormat="1" ht="12" customHeight="1" x14ac:dyDescent="0.25">
      <c r="A65" s="164" t="s">
        <v>8</v>
      </c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8"/>
      <c r="O65" s="108"/>
      <c r="P65" s="96"/>
      <c r="Q65" s="96"/>
    </row>
    <row r="66" spans="1:18" s="174" customFormat="1" ht="12" customHeight="1" x14ac:dyDescent="0.2">
      <c r="A66" s="174" t="s">
        <v>20</v>
      </c>
      <c r="B66" s="95">
        <v>17208.416666666664</v>
      </c>
      <c r="C66" s="95">
        <v>19246.833333333332</v>
      </c>
      <c r="D66" s="95">
        <v>18315.083333333336</v>
      </c>
      <c r="E66" s="95">
        <v>18282.416666666664</v>
      </c>
      <c r="F66" s="95">
        <v>18051.166666666664</v>
      </c>
      <c r="G66" s="95">
        <v>18134.333333333336</v>
      </c>
      <c r="H66" s="95">
        <v>18059.666666666668</v>
      </c>
      <c r="I66" s="95">
        <v>18529.583333333332</v>
      </c>
      <c r="J66" s="95">
        <v>19713.75</v>
      </c>
      <c r="K66" s="95">
        <v>22247.833333333332</v>
      </c>
      <c r="L66" s="95">
        <v>24706.25</v>
      </c>
      <c r="M66" s="95">
        <v>25060.166666666664</v>
      </c>
      <c r="N66" s="96">
        <v>24274.916666666668</v>
      </c>
      <c r="O66" s="96">
        <v>23613.166666666668</v>
      </c>
      <c r="P66" s="96">
        <v>22774.916666666664</v>
      </c>
      <c r="Q66" s="96">
        <v>20527.083333333332</v>
      </c>
      <c r="R66" s="177"/>
    </row>
    <row r="67" spans="1:18" s="174" customFormat="1" ht="12" customHeight="1" x14ac:dyDescent="0.2">
      <c r="A67" s="174" t="s">
        <v>33</v>
      </c>
      <c r="B67" s="95">
        <v>9903.5</v>
      </c>
      <c r="C67" s="95">
        <v>11474.166666666668</v>
      </c>
      <c r="D67" s="95">
        <v>12115.916666666666</v>
      </c>
      <c r="E67" s="95">
        <v>12064.333333333334</v>
      </c>
      <c r="F67" s="95">
        <v>12142.166666666666</v>
      </c>
      <c r="G67" s="95">
        <v>12067.083333333334</v>
      </c>
      <c r="H67" s="95">
        <v>11543.833333333334</v>
      </c>
      <c r="I67" s="95">
        <v>10633.333333333334</v>
      </c>
      <c r="J67" s="95">
        <v>10894.833333333334</v>
      </c>
      <c r="K67" s="95">
        <v>10867.083333333334</v>
      </c>
      <c r="L67" s="95">
        <v>13385.083333333334</v>
      </c>
      <c r="M67" s="95">
        <v>14735.25</v>
      </c>
      <c r="N67" s="96">
        <v>14363.25</v>
      </c>
      <c r="O67" s="96">
        <v>14069.166666666668</v>
      </c>
      <c r="P67" s="96">
        <v>14260.916666666668</v>
      </c>
      <c r="Q67" s="96">
        <v>12168.666666666668</v>
      </c>
      <c r="R67" s="177"/>
    </row>
    <row r="68" spans="1:18" s="174" customFormat="1" ht="12" customHeight="1" x14ac:dyDescent="0.2">
      <c r="A68" s="174" t="s">
        <v>34</v>
      </c>
      <c r="B68" s="95">
        <v>10937.833333333332</v>
      </c>
      <c r="C68" s="95">
        <v>13163.5</v>
      </c>
      <c r="D68" s="95">
        <v>14981.833333333334</v>
      </c>
      <c r="E68" s="95">
        <v>14758.833333333334</v>
      </c>
      <c r="F68" s="95">
        <v>15207.916666666666</v>
      </c>
      <c r="G68" s="95">
        <v>14652.583333333334</v>
      </c>
      <c r="H68" s="95">
        <v>14069.25</v>
      </c>
      <c r="I68" s="95">
        <v>12902.916666666666</v>
      </c>
      <c r="J68" s="95">
        <v>11470.666666666666</v>
      </c>
      <c r="K68" s="95">
        <v>11783</v>
      </c>
      <c r="L68" s="95">
        <v>13656.916666666666</v>
      </c>
      <c r="M68" s="95">
        <v>16464.583333333332</v>
      </c>
      <c r="N68" s="96">
        <v>18709.083333333336</v>
      </c>
      <c r="O68" s="96">
        <v>18577.333333333332</v>
      </c>
      <c r="P68" s="96">
        <v>17770.25</v>
      </c>
      <c r="Q68" s="96">
        <v>17668.5</v>
      </c>
      <c r="R68" s="177"/>
    </row>
    <row r="69" spans="1:18" s="174" customFormat="1" ht="12" customHeight="1" x14ac:dyDescent="0.2">
      <c r="A69" s="174" t="s">
        <v>35</v>
      </c>
      <c r="B69" s="95">
        <v>11077.416666666668</v>
      </c>
      <c r="C69" s="95">
        <v>13869</v>
      </c>
      <c r="D69" s="95">
        <v>17454.916666666668</v>
      </c>
      <c r="E69" s="95">
        <v>20307.416666666664</v>
      </c>
      <c r="F69" s="95">
        <v>20780.583333333332</v>
      </c>
      <c r="G69" s="95">
        <v>21245</v>
      </c>
      <c r="H69" s="95">
        <v>20834.666666666668</v>
      </c>
      <c r="I69" s="95">
        <v>18381.333333333336</v>
      </c>
      <c r="J69" s="95">
        <v>15383.833333333332</v>
      </c>
      <c r="K69" s="95">
        <v>13849.666666666668</v>
      </c>
      <c r="L69" s="95">
        <v>14289.083333333332</v>
      </c>
      <c r="M69" s="95">
        <v>16304</v>
      </c>
      <c r="N69" s="96">
        <v>20570.416666666664</v>
      </c>
      <c r="O69" s="96">
        <v>24474.333333333336</v>
      </c>
      <c r="P69" s="96">
        <v>26961.416666666664</v>
      </c>
      <c r="Q69" s="96">
        <v>26042.083333333336</v>
      </c>
      <c r="R69" s="177"/>
    </row>
    <row r="70" spans="1:18" s="174" customFormat="1" ht="12" customHeight="1" x14ac:dyDescent="0.2">
      <c r="A70" s="174" t="s">
        <v>36</v>
      </c>
      <c r="B70" s="95">
        <v>8072.4166666666661</v>
      </c>
      <c r="C70" s="95">
        <v>7924.75</v>
      </c>
      <c r="D70" s="95">
        <v>8508.5</v>
      </c>
      <c r="E70" s="95">
        <v>9180.8333333333339</v>
      </c>
      <c r="F70" s="95">
        <v>10016.25</v>
      </c>
      <c r="G70" s="95">
        <v>11236.666666666666</v>
      </c>
      <c r="H70" s="95">
        <v>12672.5</v>
      </c>
      <c r="I70" s="95">
        <v>12652.583333333334</v>
      </c>
      <c r="J70" s="95">
        <v>12576.583333333334</v>
      </c>
      <c r="K70" s="95">
        <v>11966.25</v>
      </c>
      <c r="L70" s="95">
        <v>11488.5</v>
      </c>
      <c r="M70" s="95">
        <v>11695.25</v>
      </c>
      <c r="N70" s="96">
        <v>12403.916666666668</v>
      </c>
      <c r="O70" s="96">
        <v>13341</v>
      </c>
      <c r="P70" s="96">
        <v>15331.75</v>
      </c>
      <c r="Q70" s="96">
        <v>17265</v>
      </c>
      <c r="R70" s="177"/>
    </row>
    <row r="71" spans="1:18" s="174" customFormat="1" ht="12" customHeight="1" x14ac:dyDescent="0.2">
      <c r="A71" s="174" t="s">
        <v>8</v>
      </c>
      <c r="B71" s="95">
        <v>57199.583333333336</v>
      </c>
      <c r="C71" s="95">
        <v>65678.25</v>
      </c>
      <c r="D71" s="95">
        <v>71376.25</v>
      </c>
      <c r="E71" s="95">
        <v>74593.833333333328</v>
      </c>
      <c r="F71" s="95">
        <v>76198.083333333328</v>
      </c>
      <c r="G71" s="95">
        <v>77335.666666666672</v>
      </c>
      <c r="H71" s="95">
        <v>77179.916666666672</v>
      </c>
      <c r="I71" s="95">
        <v>73099.75</v>
      </c>
      <c r="J71" s="95">
        <v>70039.666666666657</v>
      </c>
      <c r="K71" s="95">
        <v>70713.833333333328</v>
      </c>
      <c r="L71" s="95">
        <v>77525.833333333328</v>
      </c>
      <c r="M71" s="95">
        <v>84259.25</v>
      </c>
      <c r="N71" s="96">
        <v>90321.583333333343</v>
      </c>
      <c r="O71" s="96">
        <v>94075</v>
      </c>
      <c r="P71" s="96">
        <v>97099.25</v>
      </c>
      <c r="Q71" s="96">
        <v>93671.333333333343</v>
      </c>
      <c r="R71" s="177"/>
    </row>
    <row r="72" spans="1:18" s="174" customFormat="1" ht="4.5" customHeight="1" x14ac:dyDescent="0.2">
      <c r="A72" s="178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6"/>
      <c r="O72" s="106"/>
      <c r="P72" s="106"/>
      <c r="Q72" s="412"/>
      <c r="R72" s="177"/>
    </row>
    <row r="73" spans="1:18" s="174" customFormat="1" ht="9" customHeight="1" x14ac:dyDescent="0.2">
      <c r="B73" s="183"/>
      <c r="C73" s="183"/>
      <c r="D73" s="183"/>
      <c r="E73" s="183"/>
      <c r="M73" s="194"/>
      <c r="N73" s="194"/>
      <c r="O73" s="194"/>
    </row>
    <row r="74" spans="1:18" s="186" customFormat="1" ht="9" customHeight="1" x14ac:dyDescent="0.2">
      <c r="A74" s="184" t="s">
        <v>119</v>
      </c>
      <c r="B74" s="185"/>
      <c r="C74" s="185"/>
      <c r="D74" s="185"/>
      <c r="E74" s="185"/>
      <c r="R74" s="187"/>
    </row>
    <row r="75" spans="1:18" x14ac:dyDescent="0.25"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</row>
    <row r="76" spans="1:18" x14ac:dyDescent="0.25"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</row>
    <row r="77" spans="1:18" x14ac:dyDescent="0.25">
      <c r="A77" s="155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</row>
    <row r="78" spans="1:18" x14ac:dyDescent="0.25"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</row>
    <row r="79" spans="1:18" x14ac:dyDescent="0.25">
      <c r="A79" s="155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</row>
    <row r="80" spans="1:18" x14ac:dyDescent="0.25"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</row>
    <row r="81" spans="1:15" x14ac:dyDescent="0.25"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</row>
    <row r="82" spans="1:15" x14ac:dyDescent="0.25"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</row>
    <row r="83" spans="1:15" x14ac:dyDescent="0.25"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</row>
    <row r="84" spans="1:15" x14ac:dyDescent="0.25"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x14ac:dyDescent="0.25">
      <c r="A85" s="155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</row>
    <row r="86" spans="1:15" x14ac:dyDescent="0.25"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</row>
    <row r="87" spans="1:15" x14ac:dyDescent="0.25"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x14ac:dyDescent="0.25"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5" x14ac:dyDescent="0.25"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5" x14ac:dyDescent="0.25"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5" x14ac:dyDescent="0.25">
      <c r="A91" s="155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5" x14ac:dyDescent="0.25"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5" x14ac:dyDescent="0.25"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5" x14ac:dyDescent="0.25"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  <row r="95" spans="1:15" x14ac:dyDescent="0.25"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</row>
  </sheetData>
  <hyperlinks>
    <hyperlink ref="R1" location="'C'!A1" display="Terug naar inhoud" xr:uid="{1C6A0846-3F81-47B2-96FB-6F67E46D03ED}"/>
  </hyperlinks>
  <pageMargins left="0.59055118110236227" right="0.59055118110236227" top="0.78740157480314965" bottom="0.78740157480314965" header="0.51181102362204722" footer="0.39370078740157483"/>
  <pageSetup paperSize="9" scale="9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40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01"/>
  <sheetViews>
    <sheetView showGridLines="0" zoomScaleNormal="100" workbookViewId="0"/>
  </sheetViews>
  <sheetFormatPr baseColWidth="10" defaultColWidth="9.109375" defaultRowHeight="13.2" x14ac:dyDescent="0.25"/>
  <cols>
    <col min="1" max="1" width="11.88671875" style="148" customWidth="1"/>
    <col min="2" max="2" width="7.44140625" style="149" customWidth="1"/>
    <col min="3" max="16" width="7.44140625" style="148" customWidth="1"/>
    <col min="17" max="16384" width="9.109375" style="148"/>
  </cols>
  <sheetData>
    <row r="1" spans="1:18" ht="24" customHeight="1" x14ac:dyDescent="0.4">
      <c r="A1" s="147" t="s">
        <v>0</v>
      </c>
      <c r="N1" s="174"/>
      <c r="O1" s="219"/>
      <c r="P1" s="219"/>
      <c r="Q1" s="219"/>
      <c r="R1" s="219" t="s">
        <v>71</v>
      </c>
    </row>
    <row r="2" spans="1:18" ht="4.5" customHeight="1" x14ac:dyDescent="0.3">
      <c r="A2" s="193"/>
    </row>
    <row r="3" spans="1:18" ht="15.75" customHeight="1" x14ac:dyDescent="0.3">
      <c r="A3" s="150" t="s">
        <v>91</v>
      </c>
    </row>
    <row r="4" spans="1:18" ht="4.5" customHeight="1" x14ac:dyDescent="0.3">
      <c r="A4" s="150"/>
    </row>
    <row r="5" spans="1:18" x14ac:dyDescent="0.25">
      <c r="B5" s="151" t="s">
        <v>93</v>
      </c>
    </row>
    <row r="6" spans="1:18" ht="4.5" customHeight="1" x14ac:dyDescent="0.25">
      <c r="B6" s="151"/>
    </row>
    <row r="7" spans="1:18" ht="19.5" customHeight="1" x14ac:dyDescent="0.25">
      <c r="A7" s="152" t="s">
        <v>160</v>
      </c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58"/>
      <c r="P7" s="58"/>
      <c r="Q7" s="58"/>
      <c r="R7" s="58"/>
    </row>
    <row r="8" spans="1:18" s="155" customFormat="1" ht="4.5" customHeight="1" x14ac:dyDescent="0.25">
      <c r="B8" s="156"/>
      <c r="N8" s="8"/>
      <c r="O8" s="8"/>
      <c r="P8" s="8"/>
      <c r="Q8" s="8"/>
      <c r="R8" s="8"/>
    </row>
    <row r="9" spans="1:18" s="155" customFormat="1" ht="4.5" customHeight="1" x14ac:dyDescent="0.25">
      <c r="A9" s="157"/>
      <c r="B9" s="89"/>
      <c r="C9" s="89"/>
      <c r="D9" s="90"/>
      <c r="E9" s="90"/>
      <c r="F9" s="90"/>
      <c r="G9" s="9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</row>
    <row r="10" spans="1:18" s="164" customFormat="1" ht="12" x14ac:dyDescent="0.25">
      <c r="A10" s="161" t="s">
        <v>3</v>
      </c>
      <c r="B10" s="279">
        <v>2008</v>
      </c>
      <c r="C10" s="259">
        <v>2009</v>
      </c>
      <c r="D10" s="259">
        <v>2010</v>
      </c>
      <c r="E10" s="259">
        <v>2011</v>
      </c>
      <c r="F10" s="259">
        <v>2012</v>
      </c>
      <c r="G10" s="290">
        <v>2013</v>
      </c>
      <c r="H10" s="290">
        <v>2014</v>
      </c>
      <c r="I10" s="290">
        <v>2015</v>
      </c>
      <c r="J10" s="290">
        <v>2016</v>
      </c>
      <c r="K10" s="290">
        <v>2017</v>
      </c>
      <c r="L10" s="290">
        <v>2018</v>
      </c>
      <c r="M10" s="290">
        <v>2019</v>
      </c>
      <c r="N10" s="299" t="s">
        <v>121</v>
      </c>
      <c r="O10" s="290">
        <v>2021</v>
      </c>
      <c r="P10" s="290">
        <v>2022</v>
      </c>
      <c r="Q10" s="290">
        <v>2023</v>
      </c>
      <c r="R10" s="290">
        <v>2024</v>
      </c>
    </row>
    <row r="11" spans="1:18" s="164" customFormat="1" ht="4.5" customHeight="1" x14ac:dyDescent="0.25">
      <c r="A11" s="165"/>
      <c r="B11" s="421"/>
      <c r="C11" s="408"/>
      <c r="D11" s="408"/>
      <c r="E11" s="408"/>
      <c r="F11" s="40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</row>
    <row r="12" spans="1:18" ht="4.5" customHeight="1" x14ac:dyDescent="0.25">
      <c r="B12" s="92"/>
      <c r="C12" s="100"/>
      <c r="D12" s="100"/>
      <c r="E12" s="100"/>
      <c r="F12" s="100"/>
      <c r="G12" s="292"/>
      <c r="H12" s="292"/>
      <c r="I12" s="292"/>
      <c r="J12" s="292"/>
      <c r="K12" s="292"/>
      <c r="L12" s="292"/>
      <c r="M12" s="292"/>
      <c r="N12" s="292"/>
      <c r="O12" s="292"/>
      <c r="P12" s="292"/>
      <c r="Q12" s="292"/>
      <c r="R12" s="292"/>
    </row>
    <row r="13" spans="1:18" s="173" customFormat="1" ht="12" customHeight="1" x14ac:dyDescent="0.25">
      <c r="A13" s="164" t="s">
        <v>6</v>
      </c>
      <c r="B13" s="102"/>
      <c r="C13" s="103"/>
      <c r="D13" s="103"/>
      <c r="E13" s="103"/>
      <c r="F13" s="103"/>
      <c r="G13" s="172"/>
      <c r="H13" s="176"/>
      <c r="I13" s="176"/>
      <c r="J13" s="176"/>
      <c r="K13" s="176"/>
      <c r="L13" s="176"/>
      <c r="M13" s="176"/>
      <c r="N13" s="176"/>
      <c r="O13" s="176"/>
      <c r="P13" s="176"/>
      <c r="Q13" s="176"/>
      <c r="R13" s="176"/>
    </row>
    <row r="14" spans="1:18" s="174" customFormat="1" ht="12" customHeight="1" x14ac:dyDescent="0.2">
      <c r="A14" s="174" t="s">
        <v>22</v>
      </c>
      <c r="B14" s="95">
        <v>31792.083333333332</v>
      </c>
      <c r="C14" s="96">
        <v>34823.166666666664</v>
      </c>
      <c r="D14" s="96">
        <v>37010.833333333336</v>
      </c>
      <c r="E14" s="96">
        <v>36260.333333333336</v>
      </c>
      <c r="F14" s="96">
        <v>37230.583333333336</v>
      </c>
      <c r="G14" s="176">
        <v>38084.749999999665</v>
      </c>
      <c r="H14" s="176">
        <v>37905.666666666169</v>
      </c>
      <c r="I14" s="176">
        <v>34843.75</v>
      </c>
      <c r="J14" s="176">
        <v>32646.083333333067</v>
      </c>
      <c r="K14" s="176">
        <v>31328.333517484367</v>
      </c>
      <c r="L14" s="176">
        <v>30397.083333333205</v>
      </c>
      <c r="M14" s="176">
        <v>29621.499999999964</v>
      </c>
      <c r="N14" s="176">
        <v>30659.416666666646</v>
      </c>
      <c r="O14" s="176">
        <v>30245.16666666657</v>
      </c>
      <c r="P14" s="176">
        <v>28639</v>
      </c>
      <c r="Q14" s="176">
        <v>29120</v>
      </c>
      <c r="R14" s="176">
        <v>29844</v>
      </c>
    </row>
    <row r="15" spans="1:18" s="174" customFormat="1" ht="12" customHeight="1" x14ac:dyDescent="0.2">
      <c r="A15" s="174" t="s">
        <v>23</v>
      </c>
      <c r="B15" s="95">
        <v>4976.833333333333</v>
      </c>
      <c r="C15" s="96">
        <v>5950.75</v>
      </c>
      <c r="D15" s="96">
        <v>6848.333333333333</v>
      </c>
      <c r="E15" s="96">
        <v>6999.416666666667</v>
      </c>
      <c r="F15" s="96">
        <v>7405.5</v>
      </c>
      <c r="G15" s="176">
        <v>7819.2499999998627</v>
      </c>
      <c r="H15" s="176">
        <v>8555.8333333329865</v>
      </c>
      <c r="I15" s="176">
        <v>8129</v>
      </c>
      <c r="J15" s="176">
        <v>7466.9999999999764</v>
      </c>
      <c r="K15" s="176">
        <v>6977.3333832025528</v>
      </c>
      <c r="L15" s="176">
        <v>6567.333333333333</v>
      </c>
      <c r="M15" s="176">
        <v>6434.1666666666579</v>
      </c>
      <c r="N15" s="176">
        <v>6689.8333333333221</v>
      </c>
      <c r="O15" s="176">
        <v>6704.7499999999827</v>
      </c>
      <c r="P15" s="176">
        <v>6465</v>
      </c>
      <c r="Q15" s="176">
        <v>6667</v>
      </c>
      <c r="R15" s="176">
        <v>7106</v>
      </c>
    </row>
    <row r="16" spans="1:18" s="174" customFormat="1" ht="12" customHeight="1" x14ac:dyDescent="0.2">
      <c r="A16" s="174" t="s">
        <v>24</v>
      </c>
      <c r="B16" s="95">
        <v>10471.333333333334</v>
      </c>
      <c r="C16" s="96">
        <v>11175.25</v>
      </c>
      <c r="D16" s="96">
        <v>12458.166666666666</v>
      </c>
      <c r="E16" s="96">
        <v>13032.666666666666</v>
      </c>
      <c r="F16" s="96">
        <v>12401.5</v>
      </c>
      <c r="G16" s="176">
        <v>12036.333333333625</v>
      </c>
      <c r="H16" s="176">
        <v>11889.583333333838</v>
      </c>
      <c r="I16" s="176">
        <v>11622.25</v>
      </c>
      <c r="J16" s="176">
        <v>11340.750000000075</v>
      </c>
      <c r="K16" s="176">
        <v>10718.166746124625</v>
      </c>
      <c r="L16" s="176">
        <v>10049.999999999991</v>
      </c>
      <c r="M16" s="176">
        <v>9550.8333333333649</v>
      </c>
      <c r="N16" s="176">
        <v>9406.4999999999964</v>
      </c>
      <c r="O16" s="176">
        <v>9496.833333333283</v>
      </c>
      <c r="P16" s="176">
        <v>9470</v>
      </c>
      <c r="Q16" s="176">
        <v>10067</v>
      </c>
      <c r="R16" s="176">
        <v>10328</v>
      </c>
    </row>
    <row r="17" spans="1:18" s="174" customFormat="1" ht="12" customHeight="1" x14ac:dyDescent="0.2">
      <c r="A17" s="174" t="s">
        <v>8</v>
      </c>
      <c r="B17" s="95">
        <v>47240.25</v>
      </c>
      <c r="C17" s="96">
        <v>51949.166666666664</v>
      </c>
      <c r="D17" s="96">
        <v>56317.333333333336</v>
      </c>
      <c r="E17" s="96">
        <v>56292.416666666664</v>
      </c>
      <c r="F17" s="96">
        <v>57037.583333333336</v>
      </c>
      <c r="G17" s="176">
        <v>57940.333333333154</v>
      </c>
      <c r="H17" s="176">
        <v>58351.083333332994</v>
      </c>
      <c r="I17" s="176">
        <v>54595</v>
      </c>
      <c r="J17" s="176">
        <v>51453.833333333117</v>
      </c>
      <c r="K17" s="176">
        <v>49023.833646811545</v>
      </c>
      <c r="L17" s="176">
        <v>47014.416666666533</v>
      </c>
      <c r="M17" s="176">
        <f>SUM(M14:M16)</f>
        <v>45606.499999999985</v>
      </c>
      <c r="N17" s="176">
        <v>46755.749999999971</v>
      </c>
      <c r="O17" s="176">
        <v>46446.74999999984</v>
      </c>
      <c r="P17" s="176">
        <v>44574</v>
      </c>
      <c r="Q17" s="176">
        <v>45854</v>
      </c>
      <c r="R17" s="176">
        <v>47278</v>
      </c>
    </row>
    <row r="18" spans="1:18" s="174" customFormat="1" ht="4.5" customHeight="1" x14ac:dyDescent="0.2">
      <c r="A18" s="178"/>
      <c r="B18" s="416"/>
      <c r="C18" s="412"/>
      <c r="D18" s="412"/>
      <c r="E18" s="412"/>
      <c r="F18" s="412"/>
      <c r="G18" s="422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</row>
    <row r="19" spans="1:18" s="174" customFormat="1" ht="4.5" customHeight="1" x14ac:dyDescent="0.2">
      <c r="B19" s="95"/>
      <c r="C19" s="96"/>
      <c r="D19" s="96"/>
      <c r="E19" s="96"/>
      <c r="F19" s="96"/>
      <c r="G19" s="176"/>
      <c r="H19" s="394"/>
      <c r="I19" s="394"/>
      <c r="J19" s="394"/>
      <c r="K19" s="394"/>
      <c r="L19" s="394"/>
      <c r="M19" s="394"/>
      <c r="N19" s="394"/>
      <c r="O19" s="394"/>
      <c r="P19" s="394"/>
      <c r="Q19" s="394"/>
      <c r="R19" s="394"/>
    </row>
    <row r="20" spans="1:18" s="173" customFormat="1" ht="12" customHeight="1" x14ac:dyDescent="0.25">
      <c r="A20" s="164" t="s">
        <v>7</v>
      </c>
      <c r="B20" s="107"/>
      <c r="C20" s="108"/>
      <c r="D20" s="108"/>
      <c r="E20" s="108"/>
      <c r="F20" s="108"/>
      <c r="G20" s="297"/>
      <c r="H20" s="176"/>
      <c r="I20" s="176"/>
      <c r="J20" s="176"/>
      <c r="K20" s="176"/>
      <c r="L20" s="176"/>
      <c r="M20" s="176"/>
      <c r="N20" s="176"/>
      <c r="O20" s="176"/>
      <c r="P20" s="176"/>
      <c r="Q20" s="176"/>
      <c r="R20" s="176"/>
    </row>
    <row r="21" spans="1:18" s="174" customFormat="1" ht="12" customHeight="1" x14ac:dyDescent="0.2">
      <c r="A21" s="174" t="s">
        <v>22</v>
      </c>
      <c r="B21" s="95">
        <v>32560.416666666668</v>
      </c>
      <c r="C21" s="96">
        <v>34295.5</v>
      </c>
      <c r="D21" s="96">
        <v>35663.833333333336</v>
      </c>
      <c r="E21" s="96">
        <v>35280.5</v>
      </c>
      <c r="F21" s="96">
        <v>35834.75</v>
      </c>
      <c r="G21" s="176">
        <v>36356.333333331866</v>
      </c>
      <c r="H21" s="176">
        <v>35721.083333330542</v>
      </c>
      <c r="I21" s="176">
        <v>32236.666666666668</v>
      </c>
      <c r="J21" s="176">
        <v>30135.166666666493</v>
      </c>
      <c r="K21" s="176">
        <v>28824.833500668406</v>
      </c>
      <c r="L21" s="176">
        <v>28169.833333333347</v>
      </c>
      <c r="M21" s="176">
        <v>27581.416666666664</v>
      </c>
      <c r="N21" s="176">
        <v>27450.916666666555</v>
      </c>
      <c r="O21" s="176">
        <v>27014.833333333252</v>
      </c>
      <c r="P21" s="176">
        <v>25616</v>
      </c>
      <c r="Q21" s="176">
        <v>25617</v>
      </c>
      <c r="R21" s="176">
        <v>25945</v>
      </c>
    </row>
    <row r="22" spans="1:18" s="174" customFormat="1" ht="12" customHeight="1" x14ac:dyDescent="0.2">
      <c r="A22" s="174" t="s">
        <v>23</v>
      </c>
      <c r="B22" s="95">
        <v>5155.416666666667</v>
      </c>
      <c r="C22" s="96">
        <v>5737.833333333333</v>
      </c>
      <c r="D22" s="96">
        <v>6260</v>
      </c>
      <c r="E22" s="96">
        <v>6436.5</v>
      </c>
      <c r="F22" s="96">
        <v>6797.583333333333</v>
      </c>
      <c r="G22" s="176">
        <v>7192.7499999999281</v>
      </c>
      <c r="H22" s="176">
        <v>8105.916666666295</v>
      </c>
      <c r="I22" s="176">
        <v>8066.416666666667</v>
      </c>
      <c r="J22" s="176">
        <v>7835.3333333333067</v>
      </c>
      <c r="K22" s="176">
        <v>7482.2500544935465</v>
      </c>
      <c r="L22" s="176">
        <v>7310.8333333333449</v>
      </c>
      <c r="M22" s="176">
        <v>7345.4999999999736</v>
      </c>
      <c r="N22" s="176">
        <v>7560.0833333332876</v>
      </c>
      <c r="O22" s="176">
        <v>7657.6666666666524</v>
      </c>
      <c r="P22" s="176">
        <v>7466</v>
      </c>
      <c r="Q22" s="176">
        <v>7827</v>
      </c>
      <c r="R22" s="176">
        <v>8300</v>
      </c>
    </row>
    <row r="23" spans="1:18" s="174" customFormat="1" ht="12" customHeight="1" x14ac:dyDescent="0.2">
      <c r="A23" s="174" t="s">
        <v>24</v>
      </c>
      <c r="B23" s="95">
        <v>7158.083333333333</v>
      </c>
      <c r="C23" s="96">
        <v>7394.083333333333</v>
      </c>
      <c r="D23" s="96">
        <v>8148.75</v>
      </c>
      <c r="E23" s="96">
        <v>8496.3333333333339</v>
      </c>
      <c r="F23" s="96">
        <v>8183.916666666667</v>
      </c>
      <c r="G23" s="176">
        <v>7939.6666666664969</v>
      </c>
      <c r="H23" s="176">
        <v>8157.9166666662568</v>
      </c>
      <c r="I23" s="176">
        <v>8314.25</v>
      </c>
      <c r="J23" s="176">
        <v>8395.3333333333103</v>
      </c>
      <c r="K23" s="176">
        <v>8060.5833903849125</v>
      </c>
      <c r="L23" s="176">
        <v>7707.6666666666479</v>
      </c>
      <c r="M23" s="176">
        <v>7513.4999999999673</v>
      </c>
      <c r="N23" s="176">
        <v>7035.9166666666424</v>
      </c>
      <c r="O23" s="176">
        <v>7660.8333333333458</v>
      </c>
      <c r="P23" s="176">
        <v>8595</v>
      </c>
      <c r="Q23" s="176">
        <v>9682</v>
      </c>
      <c r="R23" s="176">
        <v>10105</v>
      </c>
    </row>
    <row r="24" spans="1:18" s="174" customFormat="1" ht="12" customHeight="1" x14ac:dyDescent="0.2">
      <c r="A24" s="174" t="s">
        <v>8</v>
      </c>
      <c r="B24" s="95">
        <v>44873.916666666672</v>
      </c>
      <c r="C24" s="96">
        <v>47427.416666666672</v>
      </c>
      <c r="D24" s="96">
        <v>50072.583333333336</v>
      </c>
      <c r="E24" s="96">
        <v>50213.333333333336</v>
      </c>
      <c r="F24" s="96">
        <v>50816.25</v>
      </c>
      <c r="G24" s="176">
        <v>51488.74999999829</v>
      </c>
      <c r="H24" s="176">
        <v>51984.916666663092</v>
      </c>
      <c r="I24" s="176">
        <v>48617.333333333336</v>
      </c>
      <c r="J24" s="176">
        <v>46365.83333333311</v>
      </c>
      <c r="K24" s="176">
        <v>44367.666945546865</v>
      </c>
      <c r="L24" s="176">
        <v>43188.333333333343</v>
      </c>
      <c r="M24" s="176">
        <f>SUM(M21:M23)</f>
        <v>42440.416666666599</v>
      </c>
      <c r="N24" s="176">
        <v>42046.916666666482</v>
      </c>
      <c r="O24" s="176">
        <v>42333.333333333248</v>
      </c>
      <c r="P24" s="176">
        <v>41677</v>
      </c>
      <c r="Q24" s="176">
        <v>43126</v>
      </c>
      <c r="R24" s="176">
        <v>44350</v>
      </c>
    </row>
    <row r="25" spans="1:18" s="174" customFormat="1" ht="4.5" customHeight="1" x14ac:dyDescent="0.2">
      <c r="A25" s="178"/>
      <c r="B25" s="416"/>
      <c r="C25" s="412"/>
      <c r="D25" s="412"/>
      <c r="E25" s="412"/>
      <c r="F25" s="412"/>
      <c r="G25" s="422"/>
      <c r="H25" s="176"/>
      <c r="I25" s="176"/>
      <c r="J25" s="176"/>
      <c r="K25" s="176"/>
      <c r="L25" s="176"/>
      <c r="M25" s="176"/>
      <c r="N25" s="176"/>
      <c r="O25" s="176"/>
      <c r="P25" s="176"/>
      <c r="Q25" s="176"/>
      <c r="R25" s="176"/>
    </row>
    <row r="26" spans="1:18" s="174" customFormat="1" ht="4.5" customHeight="1" x14ac:dyDescent="0.2">
      <c r="A26" s="195"/>
      <c r="B26" s="95"/>
      <c r="C26" s="96"/>
      <c r="D26" s="96"/>
      <c r="E26" s="96"/>
      <c r="F26" s="96"/>
      <c r="G26" s="176"/>
      <c r="H26" s="394"/>
      <c r="I26" s="394"/>
      <c r="J26" s="394"/>
      <c r="K26" s="394"/>
      <c r="L26" s="394"/>
      <c r="M26" s="394"/>
      <c r="N26" s="394"/>
      <c r="O26" s="394"/>
      <c r="P26" s="394"/>
      <c r="Q26" s="394"/>
      <c r="R26" s="394"/>
    </row>
    <row r="27" spans="1:18" s="173" customFormat="1" ht="12" customHeight="1" x14ac:dyDescent="0.25">
      <c r="A27" s="164" t="s">
        <v>8</v>
      </c>
      <c r="B27" s="107"/>
      <c r="C27" s="108"/>
      <c r="D27" s="108"/>
      <c r="E27" s="108"/>
      <c r="F27" s="108"/>
      <c r="G27" s="297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</row>
    <row r="28" spans="1:18" s="174" customFormat="1" ht="12" customHeight="1" x14ac:dyDescent="0.2">
      <c r="A28" s="174" t="s">
        <v>22</v>
      </c>
      <c r="B28" s="95">
        <v>64352.5</v>
      </c>
      <c r="C28" s="96">
        <v>69118.666666666657</v>
      </c>
      <c r="D28" s="96">
        <v>72674.666666666672</v>
      </c>
      <c r="E28" s="96">
        <v>71540.833333333343</v>
      </c>
      <c r="F28" s="96">
        <v>73065.333333333343</v>
      </c>
      <c r="G28" s="176">
        <v>74441.083333331539</v>
      </c>
      <c r="H28" s="176">
        <v>73626.749999996711</v>
      </c>
      <c r="I28" s="176">
        <v>67080.416666666672</v>
      </c>
      <c r="J28" s="176">
        <v>62781.250000000502</v>
      </c>
      <c r="K28" s="176">
        <v>60153.167018152773</v>
      </c>
      <c r="L28" s="176">
        <v>58566.916666667057</v>
      </c>
      <c r="M28" s="176">
        <f>SUM(M14,M21)</f>
        <v>57202.916666666628</v>
      </c>
      <c r="N28" s="176">
        <v>58110.33333333367</v>
      </c>
      <c r="O28" s="176">
        <v>57260.000000000458</v>
      </c>
      <c r="P28" s="176">
        <v>54255</v>
      </c>
      <c r="Q28" s="176">
        <v>54737</v>
      </c>
      <c r="R28" s="176">
        <v>55789</v>
      </c>
    </row>
    <row r="29" spans="1:18" s="174" customFormat="1" ht="12" customHeight="1" x14ac:dyDescent="0.2">
      <c r="A29" s="174" t="s">
        <v>23</v>
      </c>
      <c r="B29" s="95">
        <v>10132.25</v>
      </c>
      <c r="C29" s="96">
        <v>11688.583333333332</v>
      </c>
      <c r="D29" s="96">
        <v>13108.333333333332</v>
      </c>
      <c r="E29" s="96">
        <v>13435.916666666668</v>
      </c>
      <c r="F29" s="96">
        <v>14203.083333333332</v>
      </c>
      <c r="G29" s="176">
        <v>15011.999999999791</v>
      </c>
      <c r="H29" s="176">
        <v>16661.74999999928</v>
      </c>
      <c r="I29" s="176">
        <v>16195.416666666668</v>
      </c>
      <c r="J29" s="176">
        <v>15302.333333333458</v>
      </c>
      <c r="K29" s="176">
        <v>14459.583437696099</v>
      </c>
      <c r="L29" s="176">
        <v>13878.166666666782</v>
      </c>
      <c r="M29" s="176">
        <f t="shared" ref="M29:M31" si="0">SUM(M15,M22)</f>
        <v>13779.666666666631</v>
      </c>
      <c r="N29" s="176">
        <v>14249.91666666681</v>
      </c>
      <c r="O29" s="176">
        <v>14362.416666666722</v>
      </c>
      <c r="P29" s="176">
        <v>13931</v>
      </c>
      <c r="Q29" s="176">
        <v>14493</v>
      </c>
      <c r="R29" s="176">
        <v>15406</v>
      </c>
    </row>
    <row r="30" spans="1:18" s="174" customFormat="1" ht="12" customHeight="1" x14ac:dyDescent="0.2">
      <c r="A30" s="174" t="s">
        <v>24</v>
      </c>
      <c r="B30" s="95">
        <v>17629.416666666668</v>
      </c>
      <c r="C30" s="96">
        <v>18569.333333333332</v>
      </c>
      <c r="D30" s="96">
        <v>20606.916666666664</v>
      </c>
      <c r="E30" s="96">
        <v>21529</v>
      </c>
      <c r="F30" s="96">
        <v>20585.416666666668</v>
      </c>
      <c r="G30" s="176">
        <v>19976.000000000124</v>
      </c>
      <c r="H30" s="176">
        <v>20047.500000000095</v>
      </c>
      <c r="I30" s="176">
        <v>19936.5</v>
      </c>
      <c r="J30" s="176">
        <v>19736.083333333332</v>
      </c>
      <c r="K30" s="176">
        <v>18778.750136509538</v>
      </c>
      <c r="L30" s="176">
        <v>17757.666666666788</v>
      </c>
      <c r="M30" s="176">
        <f t="shared" si="0"/>
        <v>17064.333333333332</v>
      </c>
      <c r="N30" s="176">
        <v>16442.416666666726</v>
      </c>
      <c r="O30" s="176">
        <v>17157.666666666788</v>
      </c>
      <c r="P30" s="176">
        <v>18065</v>
      </c>
      <c r="Q30" s="176">
        <v>19749</v>
      </c>
      <c r="R30" s="176">
        <v>20433</v>
      </c>
    </row>
    <row r="31" spans="1:18" s="174" customFormat="1" ht="12" customHeight="1" x14ac:dyDescent="0.2">
      <c r="A31" s="174" t="s">
        <v>8</v>
      </c>
      <c r="B31" s="95">
        <v>92114.166666666672</v>
      </c>
      <c r="C31" s="96">
        <v>99376.583333333343</v>
      </c>
      <c r="D31" s="96">
        <v>106389.91666666666</v>
      </c>
      <c r="E31" s="96">
        <v>106505.75</v>
      </c>
      <c r="F31" s="96">
        <v>107853.83333333334</v>
      </c>
      <c r="G31" s="176">
        <v>109429.08333333145</v>
      </c>
      <c r="H31" s="176">
        <v>110335.99999999607</v>
      </c>
      <c r="I31" s="176">
        <v>103212.33333333334</v>
      </c>
      <c r="J31" s="176">
        <v>97819.666666667283</v>
      </c>
      <c r="K31" s="176">
        <v>93391.50059235841</v>
      </c>
      <c r="L31" s="176">
        <v>90202.750000000626</v>
      </c>
      <c r="M31" s="176">
        <f t="shared" si="0"/>
        <v>88046.916666666584</v>
      </c>
      <c r="N31" s="176">
        <v>88802.66666666721</v>
      </c>
      <c r="O31" s="176">
        <v>88780.083333333969</v>
      </c>
      <c r="P31" s="176">
        <v>86251</v>
      </c>
      <c r="Q31" s="176">
        <v>88979</v>
      </c>
      <c r="R31" s="176">
        <v>91628</v>
      </c>
    </row>
    <row r="32" spans="1:18" s="174" customFormat="1" ht="4.5" customHeight="1" x14ac:dyDescent="0.2">
      <c r="A32" s="178"/>
      <c r="B32" s="109"/>
      <c r="C32" s="109"/>
      <c r="D32" s="110"/>
      <c r="E32" s="110"/>
      <c r="F32" s="110"/>
      <c r="G32" s="110"/>
      <c r="H32" s="182"/>
      <c r="I32" s="386"/>
      <c r="J32" s="387"/>
      <c r="K32" s="110"/>
      <c r="L32" s="110"/>
      <c r="M32" s="110"/>
      <c r="N32" s="110"/>
      <c r="O32" s="110"/>
      <c r="P32" s="110"/>
      <c r="Q32" s="110"/>
      <c r="R32" s="110"/>
    </row>
    <row r="33" spans="1:17" s="174" customFormat="1" ht="9" customHeight="1" x14ac:dyDescent="0.2">
      <c r="B33" s="190"/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</row>
    <row r="34" spans="1:17" s="174" customFormat="1" ht="9" customHeight="1" x14ac:dyDescent="0.2">
      <c r="A34" s="17" t="s">
        <v>122</v>
      </c>
      <c r="B34" s="284"/>
      <c r="C34" s="284"/>
      <c r="D34" s="284"/>
      <c r="E34" s="284"/>
      <c r="F34" s="284"/>
      <c r="G34" s="284"/>
      <c r="H34" s="284"/>
      <c r="I34" s="284"/>
      <c r="J34" s="284"/>
      <c r="K34" s="284"/>
      <c r="L34" s="284"/>
      <c r="M34" s="284"/>
      <c r="N34" s="284"/>
      <c r="O34" s="284"/>
      <c r="P34" s="17"/>
    </row>
    <row r="35" spans="1:17" s="186" customFormat="1" ht="9" customHeight="1" x14ac:dyDescent="0.2">
      <c r="A35" s="184" t="s">
        <v>119</v>
      </c>
      <c r="B35" s="73"/>
      <c r="C35" s="73"/>
      <c r="D35" s="73"/>
      <c r="E35" s="73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</row>
    <row r="36" spans="1:17" ht="19.5" customHeight="1" x14ac:dyDescent="0.25">
      <c r="A36" s="152" t="s">
        <v>148</v>
      </c>
      <c r="B36" s="277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277"/>
      <c r="Q36" s="277"/>
    </row>
    <row r="37" spans="1:17" s="155" customFormat="1" ht="4.5" customHeight="1" x14ac:dyDescent="0.25">
      <c r="B37" s="10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</row>
    <row r="38" spans="1:17" s="155" customFormat="1" ht="4.5" customHeight="1" x14ac:dyDescent="0.25">
      <c r="A38" s="157"/>
      <c r="B38" s="278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90"/>
      <c r="O38" s="90"/>
      <c r="P38" s="90"/>
      <c r="Q38" s="404"/>
    </row>
    <row r="39" spans="1:17" s="164" customFormat="1" ht="12" x14ac:dyDescent="0.25">
      <c r="A39" s="161" t="s">
        <v>3</v>
      </c>
      <c r="B39" s="97">
        <v>1992</v>
      </c>
      <c r="C39" s="97">
        <v>1993</v>
      </c>
      <c r="D39" s="97">
        <v>1994</v>
      </c>
      <c r="E39" s="97">
        <v>1995</v>
      </c>
      <c r="F39" s="97">
        <v>1996</v>
      </c>
      <c r="G39" s="97">
        <v>1997</v>
      </c>
      <c r="H39" s="97">
        <v>1998</v>
      </c>
      <c r="I39" s="97">
        <v>1999</v>
      </c>
      <c r="J39" s="97">
        <v>2000</v>
      </c>
      <c r="K39" s="97">
        <v>2001</v>
      </c>
      <c r="L39" s="97">
        <v>2002</v>
      </c>
      <c r="M39" s="97">
        <v>2003</v>
      </c>
      <c r="N39" s="114">
        <v>2004</v>
      </c>
      <c r="O39" s="114">
        <v>2005</v>
      </c>
      <c r="P39" s="259">
        <v>2006</v>
      </c>
      <c r="Q39" s="259">
        <v>2007</v>
      </c>
    </row>
    <row r="40" spans="1:17" s="164" customFormat="1" ht="4.5" customHeight="1" x14ac:dyDescent="0.25">
      <c r="A40" s="165"/>
      <c r="B40" s="252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115"/>
      <c r="O40" s="115"/>
      <c r="P40" s="260"/>
      <c r="Q40" s="408"/>
    </row>
    <row r="41" spans="1:17" ht="4.5" customHeight="1" x14ac:dyDescent="0.25">
      <c r="B41" s="99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100"/>
      <c r="O41" s="100"/>
      <c r="P41" s="100"/>
      <c r="Q41" s="100"/>
    </row>
    <row r="42" spans="1:17" s="173" customFormat="1" ht="12" customHeight="1" x14ac:dyDescent="0.25">
      <c r="A42" s="164" t="s">
        <v>6</v>
      </c>
      <c r="B42" s="101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3"/>
      <c r="O42" s="103"/>
      <c r="P42" s="103"/>
      <c r="Q42" s="103"/>
    </row>
    <row r="43" spans="1:17" s="174" customFormat="1" ht="12" customHeight="1" x14ac:dyDescent="0.2">
      <c r="A43" s="174" t="s">
        <v>22</v>
      </c>
      <c r="B43" s="95">
        <v>15330.583333333334</v>
      </c>
      <c r="C43" s="95">
        <v>17840.75</v>
      </c>
      <c r="D43" s="95">
        <v>20159.5</v>
      </c>
      <c r="E43" s="95">
        <v>21042</v>
      </c>
      <c r="F43" s="95">
        <v>21280</v>
      </c>
      <c r="G43" s="95">
        <v>21451.416666666668</v>
      </c>
      <c r="H43" s="95">
        <v>21108.916666666668</v>
      </c>
      <c r="I43" s="95">
        <v>19944.166666666668</v>
      </c>
      <c r="J43" s="95">
        <v>18755.916666666668</v>
      </c>
      <c r="K43" s="95">
        <v>19184.583333333332</v>
      </c>
      <c r="L43" s="95">
        <v>22171.75</v>
      </c>
      <c r="M43" s="95">
        <v>25722.833333333332</v>
      </c>
      <c r="N43" s="96">
        <v>28684</v>
      </c>
      <c r="O43" s="96">
        <v>30328.916666666668</v>
      </c>
      <c r="P43" s="96">
        <v>32174.166666666668</v>
      </c>
      <c r="Q43" s="96">
        <v>31876.75</v>
      </c>
    </row>
    <row r="44" spans="1:17" s="174" customFormat="1" ht="12" customHeight="1" x14ac:dyDescent="0.2">
      <c r="A44" s="174" t="s">
        <v>23</v>
      </c>
      <c r="B44" s="95">
        <v>3939.0833333333335</v>
      </c>
      <c r="C44" s="95">
        <v>4661.25</v>
      </c>
      <c r="D44" s="95">
        <v>5102.75</v>
      </c>
      <c r="E44" s="95">
        <v>5249.666666666667</v>
      </c>
      <c r="F44" s="95">
        <v>5191.75</v>
      </c>
      <c r="G44" s="95">
        <v>5133.916666666667</v>
      </c>
      <c r="H44" s="95">
        <v>4852.25</v>
      </c>
      <c r="I44" s="95">
        <v>4450</v>
      </c>
      <c r="J44" s="95">
        <v>3958</v>
      </c>
      <c r="K44" s="95">
        <v>4131.916666666667</v>
      </c>
      <c r="L44" s="95">
        <v>4131.916666666667</v>
      </c>
      <c r="M44" s="95">
        <v>4590.25</v>
      </c>
      <c r="N44" s="96">
        <v>4950.2083333333321</v>
      </c>
      <c r="O44" s="96">
        <v>4957.25</v>
      </c>
      <c r="P44" s="96">
        <v>5067.5833333333321</v>
      </c>
      <c r="Q44" s="96">
        <v>4948.416666666667</v>
      </c>
    </row>
    <row r="45" spans="1:17" s="174" customFormat="1" ht="12" customHeight="1" x14ac:dyDescent="0.2">
      <c r="A45" s="174" t="s">
        <v>24</v>
      </c>
      <c r="B45" s="95">
        <v>8811.1666666666661</v>
      </c>
      <c r="C45" s="95">
        <v>10740.25</v>
      </c>
      <c r="D45" s="95">
        <v>11398.5</v>
      </c>
      <c r="E45" s="95">
        <v>11974.666666666666</v>
      </c>
      <c r="F45" s="95">
        <v>12421.166666666666</v>
      </c>
      <c r="G45" s="95">
        <v>12902.666666666666</v>
      </c>
      <c r="H45" s="95">
        <v>13205.166666666666</v>
      </c>
      <c r="I45" s="95">
        <v>12281.333333333334</v>
      </c>
      <c r="J45" s="95">
        <v>11969</v>
      </c>
      <c r="K45" s="95">
        <v>13531.5</v>
      </c>
      <c r="L45" s="95">
        <v>13531.5</v>
      </c>
      <c r="M45" s="95">
        <v>12895.916666666666</v>
      </c>
      <c r="N45" s="96">
        <v>12643.083333333334</v>
      </c>
      <c r="O45" s="96">
        <v>12906.416666666666</v>
      </c>
      <c r="P45" s="96">
        <v>12121.833333333334</v>
      </c>
      <c r="Q45" s="96">
        <v>10970.5</v>
      </c>
    </row>
    <row r="46" spans="1:17" s="174" customFormat="1" ht="12" customHeight="1" x14ac:dyDescent="0.2">
      <c r="A46" s="174" t="s">
        <v>8</v>
      </c>
      <c r="B46" s="95">
        <v>28080.833333333336</v>
      </c>
      <c r="C46" s="95">
        <v>33242.25</v>
      </c>
      <c r="D46" s="95">
        <v>36660.75</v>
      </c>
      <c r="E46" s="95">
        <v>38266.333333333336</v>
      </c>
      <c r="F46" s="95">
        <v>38892.916666666664</v>
      </c>
      <c r="G46" s="95">
        <v>39488</v>
      </c>
      <c r="H46" s="95">
        <v>39166.333333333336</v>
      </c>
      <c r="I46" s="95">
        <v>36675.5</v>
      </c>
      <c r="J46" s="95">
        <v>34682.916666666672</v>
      </c>
      <c r="K46" s="95">
        <v>36848</v>
      </c>
      <c r="L46" s="95">
        <v>39835.166666666672</v>
      </c>
      <c r="M46" s="95">
        <v>43209</v>
      </c>
      <c r="N46" s="96">
        <v>46277.291666666664</v>
      </c>
      <c r="O46" s="96">
        <v>48192.583333333336</v>
      </c>
      <c r="P46" s="96">
        <v>49363.583333333336</v>
      </c>
      <c r="Q46" s="96">
        <v>47795.666666666664</v>
      </c>
    </row>
    <row r="47" spans="1:17" s="174" customFormat="1" ht="4.5" customHeight="1" x14ac:dyDescent="0.2">
      <c r="A47" s="178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6"/>
      <c r="O47" s="106"/>
      <c r="P47" s="106"/>
      <c r="Q47" s="412"/>
    </row>
    <row r="48" spans="1:17" s="174" customFormat="1" ht="4.5" customHeight="1" x14ac:dyDescent="0.2"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6"/>
      <c r="O48" s="96"/>
      <c r="P48" s="96"/>
      <c r="Q48" s="96"/>
    </row>
    <row r="49" spans="1:17" s="173" customFormat="1" ht="12" customHeight="1" x14ac:dyDescent="0.25">
      <c r="A49" s="164" t="s">
        <v>7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8"/>
      <c r="O49" s="108"/>
      <c r="P49" s="108"/>
      <c r="Q49" s="108"/>
    </row>
    <row r="50" spans="1:17" s="174" customFormat="1" ht="12" customHeight="1" x14ac:dyDescent="0.2">
      <c r="A50" s="174" t="s">
        <v>22</v>
      </c>
      <c r="B50" s="95">
        <v>19364.916666666668</v>
      </c>
      <c r="C50" s="95">
        <v>21281.083333333332</v>
      </c>
      <c r="D50" s="95">
        <v>22924.083333333332</v>
      </c>
      <c r="E50" s="95">
        <v>23840.333333333332</v>
      </c>
      <c r="F50" s="95">
        <v>24112.583333333332</v>
      </c>
      <c r="G50" s="95">
        <v>24189.166666666668</v>
      </c>
      <c r="H50" s="95">
        <v>24158.666666666668</v>
      </c>
      <c r="I50" s="95">
        <v>23204.916666666668</v>
      </c>
      <c r="J50" s="95">
        <v>22267.416666666668</v>
      </c>
      <c r="K50" s="95">
        <v>21981.75</v>
      </c>
      <c r="L50" s="95">
        <v>24126.166666666668</v>
      </c>
      <c r="M50" s="95">
        <v>27534.583333333332</v>
      </c>
      <c r="N50" s="96">
        <v>30220.166666666668</v>
      </c>
      <c r="O50" s="96">
        <v>31816.333333333332</v>
      </c>
      <c r="P50" s="96">
        <v>34013.166666666664</v>
      </c>
      <c r="Q50" s="96">
        <v>33244.416666666664</v>
      </c>
    </row>
    <row r="51" spans="1:17" s="174" customFormat="1" ht="12" customHeight="1" x14ac:dyDescent="0.2">
      <c r="A51" s="174" t="s">
        <v>23</v>
      </c>
      <c r="B51" s="95">
        <v>4241.416666666667</v>
      </c>
      <c r="C51" s="95">
        <v>4749.666666666667</v>
      </c>
      <c r="D51" s="95">
        <v>5022.583333333333</v>
      </c>
      <c r="E51" s="95">
        <v>5219.833333333333</v>
      </c>
      <c r="F51" s="95">
        <v>5305.416666666667</v>
      </c>
      <c r="G51" s="95">
        <v>5314.583333333333</v>
      </c>
      <c r="H51" s="95">
        <v>5192.166666666667</v>
      </c>
      <c r="I51" s="95">
        <v>4811.583333333333</v>
      </c>
      <c r="J51" s="95">
        <v>4546.916666666667</v>
      </c>
      <c r="K51" s="95">
        <v>4298.75</v>
      </c>
      <c r="L51" s="95">
        <v>4494.083333333333</v>
      </c>
      <c r="M51" s="95">
        <v>4890.166666666667</v>
      </c>
      <c r="N51" s="96">
        <v>5452.8216666666658</v>
      </c>
      <c r="O51" s="96">
        <v>5519.583333333333</v>
      </c>
      <c r="P51" s="96">
        <v>5461.916666666667</v>
      </c>
      <c r="Q51" s="96">
        <v>5244.166666666667</v>
      </c>
    </row>
    <row r="52" spans="1:17" s="174" customFormat="1" ht="12" customHeight="1" x14ac:dyDescent="0.2">
      <c r="A52" s="174" t="s">
        <v>24</v>
      </c>
      <c r="B52" s="95">
        <v>5512.416666666667</v>
      </c>
      <c r="C52" s="95">
        <v>6405.25</v>
      </c>
      <c r="D52" s="95">
        <v>6768.75</v>
      </c>
      <c r="E52" s="95">
        <v>7267.333333333333</v>
      </c>
      <c r="F52" s="95">
        <v>7887.166666666667</v>
      </c>
      <c r="G52" s="95">
        <v>8343.9166666666661</v>
      </c>
      <c r="H52" s="95">
        <v>8662.75</v>
      </c>
      <c r="I52" s="95">
        <v>8407.75</v>
      </c>
      <c r="J52" s="95">
        <v>8542.4166666666661</v>
      </c>
      <c r="K52" s="95">
        <v>8795.5833333333339</v>
      </c>
      <c r="L52" s="95">
        <v>9070.4166666666661</v>
      </c>
      <c r="M52" s="95">
        <v>8625.5</v>
      </c>
      <c r="N52" s="96">
        <v>8371.25</v>
      </c>
      <c r="O52" s="96">
        <v>8546.5</v>
      </c>
      <c r="P52" s="96">
        <v>8260.5833333333339</v>
      </c>
      <c r="Q52" s="96">
        <v>7387.083333333333</v>
      </c>
    </row>
    <row r="53" spans="1:17" s="174" customFormat="1" ht="12" customHeight="1" x14ac:dyDescent="0.2">
      <c r="A53" s="174" t="s">
        <v>8</v>
      </c>
      <c r="B53" s="95">
        <v>29118.75</v>
      </c>
      <c r="C53" s="95">
        <v>32436</v>
      </c>
      <c r="D53" s="95">
        <v>34715.416666666664</v>
      </c>
      <c r="E53" s="95">
        <v>36327.5</v>
      </c>
      <c r="F53" s="95">
        <v>37305.166666666664</v>
      </c>
      <c r="G53" s="95">
        <v>37847.666666666664</v>
      </c>
      <c r="H53" s="95">
        <v>38013.583333333336</v>
      </c>
      <c r="I53" s="95">
        <v>36424.25</v>
      </c>
      <c r="J53" s="95">
        <v>35356.75</v>
      </c>
      <c r="K53" s="95">
        <v>35076.083333333336</v>
      </c>
      <c r="L53" s="95">
        <v>37690.666666666664</v>
      </c>
      <c r="M53" s="95">
        <v>41050.25</v>
      </c>
      <c r="N53" s="96">
        <v>44044.238333333335</v>
      </c>
      <c r="O53" s="96">
        <v>45882.416666666664</v>
      </c>
      <c r="P53" s="96">
        <v>47735.666666666664</v>
      </c>
      <c r="Q53" s="96">
        <v>45875.666666666664</v>
      </c>
    </row>
    <row r="54" spans="1:17" s="174" customFormat="1" ht="4.5" customHeight="1" x14ac:dyDescent="0.2">
      <c r="A54" s="178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6"/>
      <c r="O54" s="106"/>
      <c r="P54" s="106"/>
      <c r="Q54" s="412"/>
    </row>
    <row r="55" spans="1:17" s="174" customFormat="1" ht="4.5" customHeight="1" x14ac:dyDescent="0.2">
      <c r="A55" s="1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6"/>
      <c r="O55" s="96"/>
      <c r="P55" s="96"/>
      <c r="Q55" s="96"/>
    </row>
    <row r="56" spans="1:17" s="173" customFormat="1" ht="12" customHeight="1" x14ac:dyDescent="0.25">
      <c r="A56" s="164" t="s">
        <v>8</v>
      </c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8"/>
      <c r="O56" s="108"/>
      <c r="P56" s="108"/>
      <c r="Q56" s="108"/>
    </row>
    <row r="57" spans="1:17" s="174" customFormat="1" ht="12" customHeight="1" x14ac:dyDescent="0.2">
      <c r="A57" s="174" t="s">
        <v>22</v>
      </c>
      <c r="B57" s="95">
        <v>34695.5</v>
      </c>
      <c r="C57" s="95">
        <v>39121.833333333336</v>
      </c>
      <c r="D57" s="95">
        <v>43083.583333333336</v>
      </c>
      <c r="E57" s="95">
        <v>44882.333333333336</v>
      </c>
      <c r="F57" s="95">
        <v>45392.583333333336</v>
      </c>
      <c r="G57" s="95">
        <v>45640.583333333336</v>
      </c>
      <c r="H57" s="95">
        <v>45267.583333333336</v>
      </c>
      <c r="I57" s="95">
        <v>43149.083333333336</v>
      </c>
      <c r="J57" s="95">
        <v>41023.333333333336</v>
      </c>
      <c r="K57" s="95">
        <v>41166.333333333336</v>
      </c>
      <c r="L57" s="95">
        <v>46297.916666666664</v>
      </c>
      <c r="M57" s="95">
        <v>53257.416666666664</v>
      </c>
      <c r="N57" s="96">
        <v>58904.166666666672</v>
      </c>
      <c r="O57" s="96">
        <v>62145.25</v>
      </c>
      <c r="P57" s="96">
        <v>66187.333333333328</v>
      </c>
      <c r="Q57" s="96">
        <v>65121.166666666664</v>
      </c>
    </row>
    <row r="58" spans="1:17" s="174" customFormat="1" ht="12" customHeight="1" x14ac:dyDescent="0.2">
      <c r="A58" s="174" t="s">
        <v>23</v>
      </c>
      <c r="B58" s="95">
        <v>8180.5</v>
      </c>
      <c r="C58" s="95">
        <v>9410.9166666666661</v>
      </c>
      <c r="D58" s="95">
        <v>10125.333333333334</v>
      </c>
      <c r="E58" s="95">
        <v>10469.5</v>
      </c>
      <c r="F58" s="95">
        <v>10497.166666666666</v>
      </c>
      <c r="G58" s="95">
        <v>10448.5</v>
      </c>
      <c r="H58" s="95">
        <v>10044.416666666666</v>
      </c>
      <c r="I58" s="95">
        <v>9261.5833333333339</v>
      </c>
      <c r="J58" s="95">
        <v>8504.9166666666661</v>
      </c>
      <c r="K58" s="95">
        <v>8101.333333333333</v>
      </c>
      <c r="L58" s="95">
        <v>8626</v>
      </c>
      <c r="M58" s="95">
        <v>9480.4166666666661</v>
      </c>
      <c r="N58" s="96">
        <v>10403.030000000001</v>
      </c>
      <c r="O58" s="96">
        <v>10476.833333333332</v>
      </c>
      <c r="P58" s="96">
        <v>10529.5</v>
      </c>
      <c r="Q58" s="96">
        <v>10192.583333333334</v>
      </c>
    </row>
    <row r="59" spans="1:17" s="174" customFormat="1" ht="12" customHeight="1" x14ac:dyDescent="0.2">
      <c r="A59" s="174" t="s">
        <v>24</v>
      </c>
      <c r="B59" s="95">
        <v>14323.583333333334</v>
      </c>
      <c r="C59" s="95">
        <v>17145.5</v>
      </c>
      <c r="D59" s="95">
        <v>18167.25</v>
      </c>
      <c r="E59" s="95">
        <v>19242</v>
      </c>
      <c r="F59" s="95">
        <v>20308.333333333332</v>
      </c>
      <c r="G59" s="95">
        <v>21246.583333333332</v>
      </c>
      <c r="H59" s="95">
        <v>21867.916666666668</v>
      </c>
      <c r="I59" s="95">
        <v>20689.083333333332</v>
      </c>
      <c r="J59" s="95">
        <v>20511.416666666668</v>
      </c>
      <c r="K59" s="95">
        <v>21446.166666666668</v>
      </c>
      <c r="L59" s="95">
        <v>22601.916666666668</v>
      </c>
      <c r="M59" s="95">
        <v>21521.416666666668</v>
      </c>
      <c r="N59" s="96">
        <v>21014.333333333336</v>
      </c>
      <c r="O59" s="96">
        <v>21452.916666666664</v>
      </c>
      <c r="P59" s="96">
        <v>20382.416666666668</v>
      </c>
      <c r="Q59" s="96">
        <v>18357.583333333332</v>
      </c>
    </row>
    <row r="60" spans="1:17" s="174" customFormat="1" ht="12" customHeight="1" x14ac:dyDescent="0.2">
      <c r="A60" s="174" t="s">
        <v>8</v>
      </c>
      <c r="B60" s="95">
        <v>57199.583333333336</v>
      </c>
      <c r="C60" s="95">
        <v>65678.25</v>
      </c>
      <c r="D60" s="95">
        <v>71376.166666666672</v>
      </c>
      <c r="E60" s="95">
        <v>74593.833333333328</v>
      </c>
      <c r="F60" s="95">
        <v>76198.083333333328</v>
      </c>
      <c r="G60" s="95">
        <v>77335.666666666672</v>
      </c>
      <c r="H60" s="95">
        <v>77179.916666666672</v>
      </c>
      <c r="I60" s="95">
        <v>73099.75</v>
      </c>
      <c r="J60" s="95">
        <v>70039.666666666672</v>
      </c>
      <c r="K60" s="95">
        <v>70713.833333333328</v>
      </c>
      <c r="L60" s="95">
        <v>77525.833333333328</v>
      </c>
      <c r="M60" s="95">
        <v>84259.25</v>
      </c>
      <c r="N60" s="96">
        <v>90321.53</v>
      </c>
      <c r="O60" s="96">
        <v>94075</v>
      </c>
      <c r="P60" s="96">
        <v>97099.25</v>
      </c>
      <c r="Q60" s="96">
        <v>93671.333333333328</v>
      </c>
    </row>
    <row r="61" spans="1:17" s="174" customFormat="1" ht="4.5" customHeight="1" x14ac:dyDescent="0.2">
      <c r="A61" s="178"/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10"/>
      <c r="O61" s="110"/>
      <c r="P61" s="110"/>
      <c r="Q61" s="413"/>
    </row>
    <row r="62" spans="1:17" s="174" customFormat="1" ht="9" customHeight="1" x14ac:dyDescent="0.2">
      <c r="B62" s="190"/>
      <c r="C62" s="190"/>
      <c r="D62" s="190"/>
      <c r="E62" s="190"/>
      <c r="F62" s="190"/>
      <c r="G62" s="190"/>
      <c r="H62" s="190"/>
      <c r="I62" s="190"/>
      <c r="J62" s="190"/>
      <c r="K62" s="190"/>
      <c r="L62" s="190"/>
      <c r="M62" s="190"/>
      <c r="N62" s="190"/>
      <c r="O62" s="190"/>
    </row>
    <row r="63" spans="1:17" s="186" customFormat="1" ht="9" customHeight="1" x14ac:dyDescent="0.2">
      <c r="A63" s="184" t="s">
        <v>119</v>
      </c>
      <c r="B63" s="185"/>
      <c r="C63" s="185"/>
      <c r="D63" s="185"/>
      <c r="E63" s="185"/>
      <c r="P63" s="187"/>
    </row>
    <row r="64" spans="1:17" x14ac:dyDescent="0.25">
      <c r="A64" s="155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</row>
    <row r="65" spans="1:15" x14ac:dyDescent="0.25"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</row>
    <row r="66" spans="1:15" x14ac:dyDescent="0.25"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</row>
    <row r="67" spans="1:15" x14ac:dyDescent="0.25"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</row>
    <row r="68" spans="1:15" x14ac:dyDescent="0.25">
      <c r="C68" s="149"/>
      <c r="D68" s="149"/>
      <c r="E68" s="149"/>
      <c r="F68" s="149"/>
      <c r="G68" s="149"/>
      <c r="H68" s="149"/>
      <c r="I68" s="149"/>
      <c r="J68" s="149"/>
      <c r="K68" s="149"/>
      <c r="L68" s="149"/>
      <c r="M68" s="149"/>
      <c r="N68" s="149"/>
      <c r="O68" s="149"/>
    </row>
    <row r="69" spans="1:15" x14ac:dyDescent="0.25"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</row>
    <row r="70" spans="1:15" x14ac:dyDescent="0.25">
      <c r="A70" s="155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</row>
    <row r="71" spans="1:15" x14ac:dyDescent="0.25"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</row>
    <row r="72" spans="1:15" x14ac:dyDescent="0.25"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</row>
    <row r="73" spans="1:15" x14ac:dyDescent="0.25"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</row>
    <row r="74" spans="1:15" x14ac:dyDescent="0.25"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</row>
    <row r="75" spans="1:15" x14ac:dyDescent="0.25">
      <c r="C75" s="149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</row>
    <row r="76" spans="1:15" x14ac:dyDescent="0.25">
      <c r="A76" s="155"/>
      <c r="C76" s="149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</row>
    <row r="77" spans="1:15" x14ac:dyDescent="0.25"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</row>
    <row r="78" spans="1:15" x14ac:dyDescent="0.25"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</row>
    <row r="79" spans="1:15" x14ac:dyDescent="0.25"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</row>
    <row r="80" spans="1:15" x14ac:dyDescent="0.25"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</row>
    <row r="81" spans="1:15" x14ac:dyDescent="0.25"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</row>
    <row r="82" spans="1:15" x14ac:dyDescent="0.25"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</row>
    <row r="83" spans="1:15" x14ac:dyDescent="0.25">
      <c r="A83" s="155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</row>
    <row r="84" spans="1:15" x14ac:dyDescent="0.25"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</row>
    <row r="85" spans="1:15" x14ac:dyDescent="0.25">
      <c r="A85" s="155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</row>
    <row r="86" spans="1:15" x14ac:dyDescent="0.25"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</row>
    <row r="87" spans="1:15" x14ac:dyDescent="0.25"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</row>
    <row r="88" spans="1:15" x14ac:dyDescent="0.25"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</row>
    <row r="89" spans="1:15" x14ac:dyDescent="0.25"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</row>
    <row r="90" spans="1:15" x14ac:dyDescent="0.25"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</row>
    <row r="91" spans="1:15" x14ac:dyDescent="0.25">
      <c r="A91" s="155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</row>
    <row r="92" spans="1:15" x14ac:dyDescent="0.25"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</row>
    <row r="93" spans="1:15" x14ac:dyDescent="0.25"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</row>
    <row r="94" spans="1:15" x14ac:dyDescent="0.25"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</row>
    <row r="95" spans="1:15" x14ac:dyDescent="0.25">
      <c r="C95" s="149"/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</row>
    <row r="96" spans="1:15" x14ac:dyDescent="0.25">
      <c r="C96" s="149"/>
      <c r="D96" s="149"/>
      <c r="E96" s="149"/>
      <c r="F96" s="149"/>
      <c r="G96" s="149"/>
      <c r="H96" s="149"/>
      <c r="I96" s="149"/>
      <c r="J96" s="149"/>
      <c r="K96" s="149"/>
      <c r="L96" s="149"/>
      <c r="M96" s="149"/>
      <c r="N96" s="149"/>
      <c r="O96" s="149"/>
    </row>
    <row r="97" spans="1:15" x14ac:dyDescent="0.25">
      <c r="A97" s="155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x14ac:dyDescent="0.25"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</row>
    <row r="99" spans="1:15" x14ac:dyDescent="0.25">
      <c r="C99" s="149"/>
      <c r="D99" s="149"/>
      <c r="E99" s="149"/>
      <c r="F99" s="149"/>
      <c r="G99" s="149"/>
      <c r="H99" s="149"/>
      <c r="I99" s="149"/>
      <c r="J99" s="149"/>
      <c r="K99" s="149"/>
      <c r="L99" s="149"/>
      <c r="M99" s="149"/>
      <c r="N99" s="149"/>
      <c r="O99" s="149"/>
    </row>
    <row r="100" spans="1:15" x14ac:dyDescent="0.25">
      <c r="C100" s="149"/>
      <c r="D100" s="149"/>
      <c r="E100" s="149"/>
      <c r="F100" s="149"/>
      <c r="G100" s="149"/>
      <c r="H100" s="149"/>
      <c r="I100" s="149"/>
      <c r="J100" s="149"/>
      <c r="K100" s="149"/>
      <c r="L100" s="149"/>
      <c r="M100" s="149"/>
      <c r="N100" s="149"/>
      <c r="O100" s="149"/>
    </row>
    <row r="101" spans="1:15" x14ac:dyDescent="0.25"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</row>
  </sheetData>
  <hyperlinks>
    <hyperlink ref="R1" location="'C'!A1" display="Terug naar inhoud" xr:uid="{86298D17-DD76-4F48-9F94-CF988EB9ED9D}"/>
  </hyperlinks>
  <pageMargins left="0.59055118110236227" right="0.59055118110236227" top="0.78740157480314965" bottom="0.78740157480314965" header="0.51181102362204722" footer="0.39370078740157483"/>
  <pageSetup paperSize="9" scale="96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1" manualBreakCount="1">
    <brk id="35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72"/>
  <sheetViews>
    <sheetView showGridLines="0" zoomScaleNormal="100" workbookViewId="0"/>
  </sheetViews>
  <sheetFormatPr baseColWidth="10" defaultColWidth="9.109375" defaultRowHeight="13.2" x14ac:dyDescent="0.25"/>
  <cols>
    <col min="1" max="1" width="17.33203125" style="148" customWidth="1"/>
    <col min="2" max="2" width="6.88671875" style="149" customWidth="1"/>
    <col min="3" max="21" width="6.88671875" style="148" customWidth="1"/>
    <col min="22" max="16384" width="9.109375" style="148"/>
  </cols>
  <sheetData>
    <row r="1" spans="1:21" ht="24" customHeight="1" x14ac:dyDescent="0.4">
      <c r="A1" s="147" t="s">
        <v>0</v>
      </c>
      <c r="T1" s="219" t="s">
        <v>71</v>
      </c>
    </row>
    <row r="2" spans="1:21" ht="4.5" customHeight="1" x14ac:dyDescent="0.3">
      <c r="A2" s="193"/>
      <c r="R2" s="193"/>
      <c r="S2" s="193"/>
    </row>
    <row r="3" spans="1:21" ht="15.75" customHeight="1" x14ac:dyDescent="0.3">
      <c r="A3" s="150" t="s">
        <v>91</v>
      </c>
      <c r="R3" s="150"/>
      <c r="S3" s="150"/>
    </row>
    <row r="4" spans="1:21" ht="4.5" customHeight="1" x14ac:dyDescent="0.3">
      <c r="A4" s="150"/>
      <c r="R4" s="150"/>
      <c r="S4" s="150"/>
    </row>
    <row r="5" spans="1:21" x14ac:dyDescent="0.25">
      <c r="B5" s="151" t="s">
        <v>93</v>
      </c>
    </row>
    <row r="6" spans="1:21" ht="4.5" customHeight="1" x14ac:dyDescent="0.25">
      <c r="B6" s="151"/>
    </row>
    <row r="7" spans="1:21" ht="19.5" customHeight="1" x14ac:dyDescent="0.25">
      <c r="A7" s="152" t="s">
        <v>161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2"/>
    </row>
    <row r="8" spans="1:21" s="155" customFormat="1" ht="4.5" customHeight="1" x14ac:dyDescent="0.25">
      <c r="B8" s="309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8"/>
    </row>
    <row r="9" spans="1:21" s="155" customFormat="1" ht="4.5" customHeight="1" x14ac:dyDescent="0.25">
      <c r="A9" s="157"/>
      <c r="B9" s="27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90"/>
      <c r="U9" s="8"/>
    </row>
    <row r="10" spans="1:21" s="200" customFormat="1" ht="12" x14ac:dyDescent="0.25">
      <c r="A10" s="196" t="s">
        <v>3</v>
      </c>
      <c r="B10" s="300">
        <v>1992</v>
      </c>
      <c r="C10" s="300">
        <v>1993</v>
      </c>
      <c r="D10" s="300">
        <v>1994</v>
      </c>
      <c r="E10" s="300">
        <v>1995</v>
      </c>
      <c r="F10" s="300">
        <v>1996</v>
      </c>
      <c r="G10" s="300">
        <v>1997</v>
      </c>
      <c r="H10" s="300">
        <v>1998</v>
      </c>
      <c r="I10" s="300">
        <v>1999</v>
      </c>
      <c r="J10" s="300">
        <v>2000</v>
      </c>
      <c r="K10" s="300">
        <v>2001</v>
      </c>
      <c r="L10" s="300">
        <v>2002</v>
      </c>
      <c r="M10" s="300">
        <v>2003</v>
      </c>
      <c r="N10" s="300">
        <v>2004</v>
      </c>
      <c r="O10" s="300">
        <v>2005</v>
      </c>
      <c r="P10" s="300">
        <v>2006</v>
      </c>
      <c r="Q10" s="300">
        <v>2007</v>
      </c>
      <c r="R10" s="300">
        <v>2008</v>
      </c>
      <c r="S10" s="300">
        <v>2009</v>
      </c>
      <c r="T10" s="301">
        <v>2010</v>
      </c>
      <c r="U10" s="312"/>
    </row>
    <row r="11" spans="1:21" s="200" customFormat="1" ht="4.5" customHeight="1" x14ac:dyDescent="0.25">
      <c r="A11" s="130"/>
      <c r="B11" s="223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131"/>
      <c r="Q11" s="131"/>
      <c r="R11" s="131"/>
      <c r="S11" s="131"/>
      <c r="T11" s="222"/>
      <c r="U11" s="312"/>
    </row>
    <row r="12" spans="1:21" ht="4.5" customHeight="1" x14ac:dyDescent="0.25">
      <c r="A12" s="124"/>
      <c r="B12" s="99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100"/>
      <c r="U12" s="2"/>
    </row>
    <row r="13" spans="1:21" s="173" customFormat="1" ht="12" customHeight="1" x14ac:dyDescent="0.25">
      <c r="A13" s="164" t="s">
        <v>6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2"/>
      <c r="Q13" s="102"/>
      <c r="R13" s="102"/>
      <c r="S13" s="102"/>
      <c r="T13" s="103"/>
      <c r="U13" s="16"/>
    </row>
    <row r="14" spans="1:21" s="174" customFormat="1" ht="12" customHeight="1" x14ac:dyDescent="0.2">
      <c r="A14" s="27" t="s">
        <v>37</v>
      </c>
      <c r="B14" s="302">
        <v>2789</v>
      </c>
      <c r="C14" s="95">
        <v>3273.6666666666665</v>
      </c>
      <c r="D14" s="95">
        <v>3692</v>
      </c>
      <c r="E14" s="95">
        <v>3815.5</v>
      </c>
      <c r="F14" s="95">
        <v>3817.0833333333335</v>
      </c>
      <c r="G14" s="95">
        <v>3905.4166666666665</v>
      </c>
      <c r="H14" s="95">
        <v>3900</v>
      </c>
      <c r="I14" s="95">
        <v>3692.8333333333335</v>
      </c>
      <c r="J14" s="95">
        <v>3506.4166666666665</v>
      </c>
      <c r="K14" s="95">
        <v>3684.9166666666665</v>
      </c>
      <c r="L14" s="95">
        <v>4059.5</v>
      </c>
      <c r="M14" s="95">
        <v>4487.25</v>
      </c>
      <c r="N14" s="95">
        <v>4761.75</v>
      </c>
      <c r="O14" s="95">
        <v>5052.75</v>
      </c>
      <c r="P14" s="95">
        <v>5253.333333333333</v>
      </c>
      <c r="Q14" s="95">
        <v>5242.5</v>
      </c>
      <c r="R14" s="95">
        <v>5225.75</v>
      </c>
      <c r="S14" s="95">
        <v>5815.916666666667</v>
      </c>
      <c r="T14" s="96">
        <v>6369.75</v>
      </c>
      <c r="U14" s="17"/>
    </row>
    <row r="15" spans="1:21" s="174" customFormat="1" ht="12" customHeight="1" x14ac:dyDescent="0.2">
      <c r="A15" s="27" t="s">
        <v>38</v>
      </c>
      <c r="B15" s="95">
        <v>430.5</v>
      </c>
      <c r="C15" s="95">
        <v>501.5</v>
      </c>
      <c r="D15" s="95">
        <v>580.91666666666663</v>
      </c>
      <c r="E15" s="95">
        <v>624.58333333333326</v>
      </c>
      <c r="F15" s="95">
        <v>661.16666666666663</v>
      </c>
      <c r="G15" s="95">
        <v>654.91666666666663</v>
      </c>
      <c r="H15" s="95">
        <v>611.25</v>
      </c>
      <c r="I15" s="95">
        <v>537.83333333333337</v>
      </c>
      <c r="J15" s="95">
        <v>492.75</v>
      </c>
      <c r="K15" s="95">
        <v>473.5</v>
      </c>
      <c r="L15" s="95">
        <v>551.25</v>
      </c>
      <c r="M15" s="95">
        <v>643.66666666666663</v>
      </c>
      <c r="N15" s="95">
        <v>686.25</v>
      </c>
      <c r="O15" s="95">
        <v>684.83333333333337</v>
      </c>
      <c r="P15" s="95">
        <v>686.25</v>
      </c>
      <c r="Q15" s="95">
        <v>658.58333333333337</v>
      </c>
      <c r="R15" s="95">
        <v>695.33333333333337</v>
      </c>
      <c r="S15" s="95">
        <v>784.58333333333337</v>
      </c>
      <c r="T15" s="96">
        <v>830.66666666666663</v>
      </c>
      <c r="U15" s="17"/>
    </row>
    <row r="16" spans="1:21" s="174" customFormat="1" ht="12" customHeight="1" x14ac:dyDescent="0.2">
      <c r="A16" s="27" t="s">
        <v>39</v>
      </c>
      <c r="B16" s="95">
        <v>367.33333333333331</v>
      </c>
      <c r="C16" s="95">
        <v>430.66666666666669</v>
      </c>
      <c r="D16" s="95">
        <v>468.58333333333331</v>
      </c>
      <c r="E16" s="95">
        <v>461.91666666666663</v>
      </c>
      <c r="F16" s="95">
        <v>500.66666666666669</v>
      </c>
      <c r="G16" s="95">
        <v>498.08333333333331</v>
      </c>
      <c r="H16" s="95">
        <v>483.41666666666669</v>
      </c>
      <c r="I16" s="95">
        <v>457.58333333333331</v>
      </c>
      <c r="J16" s="95">
        <v>437.66666666666669</v>
      </c>
      <c r="K16" s="95">
        <v>441.75</v>
      </c>
      <c r="L16" s="95">
        <v>493.41666666666669</v>
      </c>
      <c r="M16" s="95">
        <v>560.58333333333337</v>
      </c>
      <c r="N16" s="95">
        <v>646.5</v>
      </c>
      <c r="O16" s="95">
        <v>699.08333333333337</v>
      </c>
      <c r="P16" s="95">
        <v>696.75</v>
      </c>
      <c r="Q16" s="95">
        <v>712.5</v>
      </c>
      <c r="R16" s="95">
        <v>719.91666666666663</v>
      </c>
      <c r="S16" s="95">
        <v>812.58333333333337</v>
      </c>
      <c r="T16" s="96">
        <v>879.08333333333337</v>
      </c>
      <c r="U16" s="17"/>
    </row>
    <row r="17" spans="1:21" s="174" customFormat="1" ht="12" customHeight="1" x14ac:dyDescent="0.2">
      <c r="A17" s="27" t="s">
        <v>40</v>
      </c>
      <c r="B17" s="95">
        <v>5211.166666666667</v>
      </c>
      <c r="C17" s="95">
        <v>6195.166666666667</v>
      </c>
      <c r="D17" s="95">
        <v>6499.416666666667</v>
      </c>
      <c r="E17" s="95">
        <v>6841.166666666667</v>
      </c>
      <c r="F17" s="95">
        <v>7018.5</v>
      </c>
      <c r="G17" s="95">
        <v>7162.583333333333</v>
      </c>
      <c r="H17" s="95">
        <v>7071</v>
      </c>
      <c r="I17" s="95">
        <v>6649.416666666667</v>
      </c>
      <c r="J17" s="95">
        <v>6197.083333333333</v>
      </c>
      <c r="K17" s="95">
        <v>6332.333333333333</v>
      </c>
      <c r="L17" s="95">
        <v>7054.833333333333</v>
      </c>
      <c r="M17" s="95">
        <v>7606.833333333333</v>
      </c>
      <c r="N17" s="95">
        <v>7991.75</v>
      </c>
      <c r="O17" s="95">
        <v>8401.75</v>
      </c>
      <c r="P17" s="95">
        <v>8522.75</v>
      </c>
      <c r="Q17" s="95">
        <v>8349.75</v>
      </c>
      <c r="R17" s="95">
        <v>8112.666666666667</v>
      </c>
      <c r="S17" s="95">
        <v>8735.5</v>
      </c>
      <c r="T17" s="96">
        <v>9524.5833333333339</v>
      </c>
      <c r="U17" s="17"/>
    </row>
    <row r="18" spans="1:21" s="174" customFormat="1" ht="12" customHeight="1" x14ac:dyDescent="0.2">
      <c r="A18" s="27" t="s">
        <v>41</v>
      </c>
      <c r="B18" s="95">
        <v>1177.6666666666667</v>
      </c>
      <c r="C18" s="95">
        <v>1331.75</v>
      </c>
      <c r="D18" s="95">
        <v>1496.6666666666999</v>
      </c>
      <c r="E18" s="95">
        <v>1558.75</v>
      </c>
      <c r="F18" s="95">
        <v>1586.0833333333333</v>
      </c>
      <c r="G18" s="95">
        <v>1633.3333333333333</v>
      </c>
      <c r="H18" s="95">
        <v>1636.25</v>
      </c>
      <c r="I18" s="95">
        <v>1508.1666666666667</v>
      </c>
      <c r="J18" s="95">
        <v>1438.5833333333333</v>
      </c>
      <c r="K18" s="95">
        <v>1421.25</v>
      </c>
      <c r="L18" s="95">
        <v>1561.6666666666667</v>
      </c>
      <c r="M18" s="95">
        <v>1579.3333333333333</v>
      </c>
      <c r="N18" s="95">
        <v>1698.25</v>
      </c>
      <c r="O18" s="95">
        <v>1705.1666666666667</v>
      </c>
      <c r="P18" s="95">
        <v>1752.0833333333333</v>
      </c>
      <c r="Q18" s="95">
        <v>1696.5</v>
      </c>
      <c r="R18" s="95">
        <v>1621.75</v>
      </c>
      <c r="S18" s="95">
        <v>1807.8333333333333</v>
      </c>
      <c r="T18" s="96">
        <v>1999.4166666666667</v>
      </c>
      <c r="U18" s="17"/>
    </row>
    <row r="19" spans="1:21" s="174" customFormat="1" ht="12" customHeight="1" x14ac:dyDescent="0.2">
      <c r="A19" s="27" t="s">
        <v>42</v>
      </c>
      <c r="B19" s="95">
        <v>537.66666666666663</v>
      </c>
      <c r="C19" s="95">
        <v>658.33333333333337</v>
      </c>
      <c r="D19" s="95">
        <v>730.16666666666663</v>
      </c>
      <c r="E19" s="95">
        <v>731.08333333333326</v>
      </c>
      <c r="F19" s="95">
        <v>744.5</v>
      </c>
      <c r="G19" s="95">
        <v>746.25</v>
      </c>
      <c r="H19" s="95">
        <v>717.91666666666663</v>
      </c>
      <c r="I19" s="95">
        <v>697.16666666666663</v>
      </c>
      <c r="J19" s="95">
        <v>640.91666666666663</v>
      </c>
      <c r="K19" s="95">
        <v>652.08333333333337</v>
      </c>
      <c r="L19" s="95">
        <v>805.5</v>
      </c>
      <c r="M19" s="95">
        <v>870.91666666666663</v>
      </c>
      <c r="N19" s="95">
        <v>997.66666666666663</v>
      </c>
      <c r="O19" s="95">
        <v>1041.6666666666667</v>
      </c>
      <c r="P19" s="95">
        <v>1091.5833333333333</v>
      </c>
      <c r="Q19" s="95">
        <v>1069.0833333333333</v>
      </c>
      <c r="R19" s="95">
        <v>1082.25</v>
      </c>
      <c r="S19" s="95">
        <v>1320</v>
      </c>
      <c r="T19" s="96">
        <v>1430.9166666666667</v>
      </c>
      <c r="U19" s="17"/>
    </row>
    <row r="20" spans="1:21" s="174" customFormat="1" ht="12" customHeight="1" x14ac:dyDescent="0.2">
      <c r="A20" s="27" t="s">
        <v>43</v>
      </c>
      <c r="B20" s="95">
        <v>1342.9166666666667</v>
      </c>
      <c r="C20" s="95">
        <v>1569.5833333333333</v>
      </c>
      <c r="D20" s="95">
        <v>1848.8333333333333</v>
      </c>
      <c r="E20" s="95">
        <v>1884.4166666666667</v>
      </c>
      <c r="F20" s="95">
        <v>1909.5</v>
      </c>
      <c r="G20" s="95">
        <v>1895.8333333333333</v>
      </c>
      <c r="H20" s="95">
        <v>1864.1666666666667</v>
      </c>
      <c r="I20" s="95">
        <v>1786.4166666666667</v>
      </c>
      <c r="J20" s="95">
        <v>1686.8333333333333</v>
      </c>
      <c r="K20" s="95">
        <v>1685.75</v>
      </c>
      <c r="L20" s="95">
        <v>1898.8333333333333</v>
      </c>
      <c r="M20" s="95">
        <v>2051.25</v>
      </c>
      <c r="N20" s="95">
        <v>2129.8333333333335</v>
      </c>
      <c r="O20" s="95">
        <v>2229.9166666666665</v>
      </c>
      <c r="P20" s="95">
        <v>2290.8333333333335</v>
      </c>
      <c r="Q20" s="95">
        <v>2257.5833333333335</v>
      </c>
      <c r="R20" s="95">
        <v>2232.5</v>
      </c>
      <c r="S20" s="95">
        <v>2438.3333333333335</v>
      </c>
      <c r="T20" s="96">
        <v>2700.1666666666665</v>
      </c>
      <c r="U20" s="17"/>
    </row>
    <row r="21" spans="1:21" s="174" customFormat="1" ht="12" customHeight="1" x14ac:dyDescent="0.2">
      <c r="A21" s="27" t="s">
        <v>44</v>
      </c>
      <c r="B21" s="95">
        <v>361.25</v>
      </c>
      <c r="C21" s="95">
        <v>450.16666666666669</v>
      </c>
      <c r="D21" s="95">
        <v>526.46666666666704</v>
      </c>
      <c r="E21" s="95">
        <v>502.83333333333337</v>
      </c>
      <c r="F21" s="95">
        <v>478.41666666666669</v>
      </c>
      <c r="G21" s="95">
        <v>488.5</v>
      </c>
      <c r="H21" s="95">
        <v>487.5</v>
      </c>
      <c r="I21" s="95">
        <v>461.75</v>
      </c>
      <c r="J21" s="95">
        <v>476</v>
      </c>
      <c r="K21" s="95">
        <v>468.33333333333331</v>
      </c>
      <c r="L21" s="95">
        <v>491</v>
      </c>
      <c r="M21" s="95">
        <v>538.41666666666663</v>
      </c>
      <c r="N21" s="95">
        <v>646.08333333333337</v>
      </c>
      <c r="O21" s="95">
        <v>687.66666666666663</v>
      </c>
      <c r="P21" s="95">
        <v>717.25</v>
      </c>
      <c r="Q21" s="95">
        <v>722.25</v>
      </c>
      <c r="R21" s="95">
        <v>720.83333333333337</v>
      </c>
      <c r="S21" s="95">
        <v>785.58333333333337</v>
      </c>
      <c r="T21" s="96">
        <v>881</v>
      </c>
      <c r="U21" s="17"/>
    </row>
    <row r="22" spans="1:21" s="174" customFormat="1" ht="12" customHeight="1" x14ac:dyDescent="0.2">
      <c r="A22" s="27" t="s">
        <v>45</v>
      </c>
      <c r="B22" s="95">
        <v>2317.5</v>
      </c>
      <c r="C22" s="95">
        <v>2745.4166666666665</v>
      </c>
      <c r="D22" s="95">
        <v>2958.9166666666665</v>
      </c>
      <c r="E22" s="95">
        <v>2984.5833333333335</v>
      </c>
      <c r="F22" s="95">
        <v>2996.25</v>
      </c>
      <c r="G22" s="95">
        <v>3034.0833333333335</v>
      </c>
      <c r="H22" s="95">
        <v>3051.6666666666665</v>
      </c>
      <c r="I22" s="95">
        <v>2709.0833333333335</v>
      </c>
      <c r="J22" s="95">
        <v>2488.75</v>
      </c>
      <c r="K22" s="95">
        <v>2582.4166666666665</v>
      </c>
      <c r="L22" s="95">
        <v>2868.9166666666665</v>
      </c>
      <c r="M22" s="95">
        <v>3077.9166666666665</v>
      </c>
      <c r="N22" s="95">
        <v>3469.3333333333335</v>
      </c>
      <c r="O22" s="95">
        <v>3568.75</v>
      </c>
      <c r="P22" s="95">
        <v>3844.0833333333335</v>
      </c>
      <c r="Q22" s="95">
        <v>3639.5</v>
      </c>
      <c r="R22" s="95">
        <v>3565.9166666666665</v>
      </c>
      <c r="S22" s="95">
        <v>3947.75</v>
      </c>
      <c r="T22" s="96">
        <v>4258.833333333333</v>
      </c>
      <c r="U22" s="17"/>
    </row>
    <row r="23" spans="1:21" s="174" customFormat="1" ht="12" customHeight="1" x14ac:dyDescent="0.2">
      <c r="A23" s="27" t="s">
        <v>46</v>
      </c>
      <c r="B23" s="95">
        <v>932.83333333333337</v>
      </c>
      <c r="C23" s="95">
        <v>1085.0833333333333</v>
      </c>
      <c r="D23" s="95">
        <v>1222.3333333333333</v>
      </c>
      <c r="E23" s="95">
        <v>1238.5</v>
      </c>
      <c r="F23" s="95">
        <v>1217.3333333333333</v>
      </c>
      <c r="G23" s="95">
        <v>1245.8333333333333</v>
      </c>
      <c r="H23" s="95">
        <v>1173.9166666666667</v>
      </c>
      <c r="I23" s="95">
        <v>1068.3333333333333</v>
      </c>
      <c r="J23" s="95">
        <v>1034.25</v>
      </c>
      <c r="K23" s="95">
        <v>1058.75</v>
      </c>
      <c r="L23" s="95">
        <v>1251.4166666666667</v>
      </c>
      <c r="M23" s="95">
        <v>1368.3333333333333</v>
      </c>
      <c r="N23" s="95">
        <v>1570.5</v>
      </c>
      <c r="O23" s="95">
        <v>1646.1666666666667</v>
      </c>
      <c r="P23" s="95">
        <v>1672.25</v>
      </c>
      <c r="Q23" s="95">
        <v>1632.0833333333333</v>
      </c>
      <c r="R23" s="95">
        <v>1642.5</v>
      </c>
      <c r="S23" s="95">
        <v>1880.1666666666667</v>
      </c>
      <c r="T23" s="96">
        <v>2036.1666666666667</v>
      </c>
      <c r="U23" s="17"/>
    </row>
    <row r="24" spans="1:21" s="174" customFormat="1" ht="12" customHeight="1" x14ac:dyDescent="0.2">
      <c r="A24" s="27" t="s">
        <v>47</v>
      </c>
      <c r="B24" s="95">
        <v>475.66666666666669</v>
      </c>
      <c r="C24" s="95">
        <v>604.5</v>
      </c>
      <c r="D24" s="95">
        <v>662.5</v>
      </c>
      <c r="E24" s="95">
        <v>777.58333333333337</v>
      </c>
      <c r="F24" s="95">
        <v>793.83333333333337</v>
      </c>
      <c r="G24" s="95">
        <v>775.66666666666663</v>
      </c>
      <c r="H24" s="95">
        <v>755.16666666666663</v>
      </c>
      <c r="I24" s="95">
        <v>724.41666666666663</v>
      </c>
      <c r="J24" s="95">
        <v>681.91666666666663</v>
      </c>
      <c r="K24" s="95">
        <v>701.83333333333337</v>
      </c>
      <c r="L24" s="95">
        <v>810.66666666666663</v>
      </c>
      <c r="M24" s="95">
        <v>899.58333333333337</v>
      </c>
      <c r="N24" s="95">
        <v>979.58333333333337</v>
      </c>
      <c r="O24" s="95">
        <v>1050.0833333333333</v>
      </c>
      <c r="P24" s="95">
        <v>1064.3333333333333</v>
      </c>
      <c r="Q24" s="95">
        <v>1017.8333333333334</v>
      </c>
      <c r="R24" s="95">
        <v>997.33333333333337</v>
      </c>
      <c r="S24" s="95">
        <v>1087.0833333333333</v>
      </c>
      <c r="T24" s="96">
        <v>1160.1666666666667</v>
      </c>
      <c r="U24" s="17"/>
    </row>
    <row r="25" spans="1:21" s="174" customFormat="1" ht="12" customHeight="1" x14ac:dyDescent="0.2">
      <c r="A25" s="27" t="s">
        <v>48</v>
      </c>
      <c r="B25" s="95">
        <v>2710.8333333333335</v>
      </c>
      <c r="C25" s="95">
        <v>3253.25</v>
      </c>
      <c r="D25" s="95">
        <v>3548.5833333333335</v>
      </c>
      <c r="E25" s="95">
        <v>3773.75</v>
      </c>
      <c r="F25" s="95">
        <v>3915.1666666666665</v>
      </c>
      <c r="G25" s="95">
        <v>4026</v>
      </c>
      <c r="H25" s="95">
        <v>4055.0833333333335</v>
      </c>
      <c r="I25" s="95">
        <v>3818.8333333333335</v>
      </c>
      <c r="J25" s="95">
        <v>3791.9166666666665</v>
      </c>
      <c r="K25" s="95">
        <v>3955.5833333333335</v>
      </c>
      <c r="L25" s="95">
        <v>4424.833333333333</v>
      </c>
      <c r="M25" s="95">
        <v>4782.833333333333</v>
      </c>
      <c r="N25" s="95">
        <v>4927.833333333333</v>
      </c>
      <c r="O25" s="95">
        <v>5162.666666666667</v>
      </c>
      <c r="P25" s="95">
        <v>5265.583333333333</v>
      </c>
      <c r="Q25" s="95">
        <v>5152.25</v>
      </c>
      <c r="R25" s="95">
        <v>5164.25</v>
      </c>
      <c r="S25" s="95">
        <v>5695.416666666667</v>
      </c>
      <c r="T25" s="96">
        <v>6160.666666666667</v>
      </c>
      <c r="U25" s="17"/>
    </row>
    <row r="26" spans="1:21" s="174" customFormat="1" ht="12" customHeight="1" x14ac:dyDescent="0.2">
      <c r="A26" s="27" t="s">
        <v>49</v>
      </c>
      <c r="B26" s="95">
        <v>1994.4166666666667</v>
      </c>
      <c r="C26" s="95">
        <v>2402.8333333333335</v>
      </c>
      <c r="D26" s="95">
        <v>2651.25</v>
      </c>
      <c r="E26" s="95">
        <v>2700.0833333333335</v>
      </c>
      <c r="F26" s="95">
        <v>2733.25</v>
      </c>
      <c r="G26" s="95">
        <v>2861.75</v>
      </c>
      <c r="H26" s="95">
        <v>2877.4166666666665</v>
      </c>
      <c r="I26" s="95">
        <v>2729.5</v>
      </c>
      <c r="J26" s="95">
        <v>2498.5833333333335</v>
      </c>
      <c r="K26" s="95">
        <v>2543.1666666666665</v>
      </c>
      <c r="L26" s="95">
        <v>2724.5</v>
      </c>
      <c r="M26" s="95">
        <v>2950</v>
      </c>
      <c r="N26" s="95">
        <v>3146.9166666666665</v>
      </c>
      <c r="O26" s="95">
        <v>3175</v>
      </c>
      <c r="P26" s="95">
        <v>3205</v>
      </c>
      <c r="Q26" s="95">
        <v>2973.0833333333335</v>
      </c>
      <c r="R26" s="95">
        <v>3004.5</v>
      </c>
      <c r="S26" s="95">
        <v>3197.3333333333335</v>
      </c>
      <c r="T26" s="96">
        <v>3397.0833333333335</v>
      </c>
      <c r="U26" s="17"/>
    </row>
    <row r="27" spans="1:21" s="174" customFormat="1" ht="12" customHeight="1" x14ac:dyDescent="0.2">
      <c r="A27" s="27" t="s">
        <v>50</v>
      </c>
      <c r="B27" s="95">
        <v>1070.9166666666667</v>
      </c>
      <c r="C27" s="95">
        <v>1271.0833333333333</v>
      </c>
      <c r="D27" s="95">
        <v>1342.4166666666667</v>
      </c>
      <c r="E27" s="95">
        <v>1445.3333333333333</v>
      </c>
      <c r="F27" s="95">
        <v>1563.25</v>
      </c>
      <c r="G27" s="95">
        <v>1615.4166666666667</v>
      </c>
      <c r="H27" s="95">
        <v>1679.4166666666667</v>
      </c>
      <c r="I27" s="95">
        <v>1585.6666666666667</v>
      </c>
      <c r="J27" s="95">
        <v>1535.25</v>
      </c>
      <c r="K27" s="95">
        <v>1592.1666666666667</v>
      </c>
      <c r="L27" s="95">
        <v>1812.9166666666667</v>
      </c>
      <c r="M27" s="95">
        <v>1825.0833333333333</v>
      </c>
      <c r="N27" s="95">
        <v>2005.0833333333333</v>
      </c>
      <c r="O27" s="95">
        <v>2097.6666666666665</v>
      </c>
      <c r="P27" s="95">
        <v>2055.6666666666665</v>
      </c>
      <c r="Q27" s="95">
        <v>1934.0833333333333</v>
      </c>
      <c r="R27" s="95">
        <v>1874.3333333333333</v>
      </c>
      <c r="S27" s="95">
        <v>2058.5833333333335</v>
      </c>
      <c r="T27" s="96">
        <v>2282.25</v>
      </c>
      <c r="U27" s="17"/>
    </row>
    <row r="28" spans="1:21" s="174" customFormat="1" ht="12" customHeight="1" x14ac:dyDescent="0.2">
      <c r="A28" s="27" t="s">
        <v>51</v>
      </c>
      <c r="B28" s="95">
        <v>3809.4166666666665</v>
      </c>
      <c r="C28" s="95">
        <v>4502.5</v>
      </c>
      <c r="D28" s="95">
        <v>5060.833333333333</v>
      </c>
      <c r="E28" s="95">
        <v>5444.416666666667</v>
      </c>
      <c r="F28" s="95">
        <v>5535</v>
      </c>
      <c r="G28" s="95">
        <v>5563.166666666667</v>
      </c>
      <c r="H28" s="95">
        <v>5563.083333333333</v>
      </c>
      <c r="I28" s="95">
        <v>5265.333333333333</v>
      </c>
      <c r="J28" s="95">
        <v>5063.833333333333</v>
      </c>
      <c r="K28" s="95">
        <v>5264</v>
      </c>
      <c r="L28" s="95">
        <v>5889.416666666667</v>
      </c>
      <c r="M28" s="95">
        <v>6368.25</v>
      </c>
      <c r="N28" s="95">
        <v>6699.333333333333</v>
      </c>
      <c r="O28" s="95">
        <v>6947.416666666667</v>
      </c>
      <c r="P28" s="95">
        <v>7017.25</v>
      </c>
      <c r="Q28" s="95">
        <v>6697.166666666667</v>
      </c>
      <c r="R28" s="95">
        <v>6638.333333333333</v>
      </c>
      <c r="S28" s="95">
        <v>7230.5</v>
      </c>
      <c r="T28" s="96">
        <v>7703.666666666667</v>
      </c>
      <c r="U28" s="17"/>
    </row>
    <row r="29" spans="1:21" s="174" customFormat="1" ht="12" customHeight="1" x14ac:dyDescent="0.2">
      <c r="A29" s="27" t="s">
        <v>52</v>
      </c>
      <c r="B29" s="95">
        <v>1123.5</v>
      </c>
      <c r="C29" s="95">
        <v>1321.5</v>
      </c>
      <c r="D29" s="95">
        <v>1491.5</v>
      </c>
      <c r="E29" s="95">
        <v>1540.75</v>
      </c>
      <c r="F29" s="95">
        <v>1489.6666666666667</v>
      </c>
      <c r="G29" s="95">
        <v>1516.3333333333333</v>
      </c>
      <c r="H29" s="95">
        <v>1467.3333333333333</v>
      </c>
      <c r="I29" s="95">
        <v>1377.6666666666667</v>
      </c>
      <c r="J29" s="95">
        <v>1224.5</v>
      </c>
      <c r="K29" s="95">
        <v>1285.75</v>
      </c>
      <c r="L29" s="95">
        <v>1445.75</v>
      </c>
      <c r="M29" s="95">
        <v>1625.6666666666667</v>
      </c>
      <c r="N29" s="95">
        <v>1725.25</v>
      </c>
      <c r="O29" s="95">
        <v>1766.5833333333333</v>
      </c>
      <c r="P29" s="95">
        <v>1895.3333333333333</v>
      </c>
      <c r="Q29" s="95">
        <v>1817.25</v>
      </c>
      <c r="R29" s="95">
        <v>1829</v>
      </c>
      <c r="S29" s="95">
        <v>1979.1666666666667</v>
      </c>
      <c r="T29" s="96">
        <v>2136.0833333333335</v>
      </c>
      <c r="U29" s="17"/>
    </row>
    <row r="30" spans="1:21" s="174" customFormat="1" ht="12" customHeight="1" x14ac:dyDescent="0.2">
      <c r="A30" s="27" t="s">
        <v>53</v>
      </c>
      <c r="B30" s="95">
        <v>362.08333333333331</v>
      </c>
      <c r="C30" s="95">
        <v>420.08333333333331</v>
      </c>
      <c r="D30" s="95">
        <v>445</v>
      </c>
      <c r="E30" s="95">
        <v>461.83333333333337</v>
      </c>
      <c r="F30" s="95">
        <v>477.33333333333331</v>
      </c>
      <c r="G30" s="95">
        <v>464</v>
      </c>
      <c r="H30" s="95">
        <v>452.75</v>
      </c>
      <c r="I30" s="95">
        <v>399.5</v>
      </c>
      <c r="J30" s="95">
        <v>388</v>
      </c>
      <c r="K30" s="95">
        <v>413</v>
      </c>
      <c r="L30" s="95">
        <v>455.16666666666669</v>
      </c>
      <c r="M30" s="95">
        <v>515.33333333333337</v>
      </c>
      <c r="N30" s="95">
        <v>563</v>
      </c>
      <c r="O30" s="95">
        <v>580.83333333333337</v>
      </c>
      <c r="P30" s="95">
        <v>569.41666666666663</v>
      </c>
      <c r="Q30" s="95">
        <v>558.41666666666663</v>
      </c>
      <c r="R30" s="95">
        <v>538.91666666666663</v>
      </c>
      <c r="S30" s="95">
        <v>598.75</v>
      </c>
      <c r="T30" s="96">
        <v>626.41666666666663</v>
      </c>
      <c r="U30" s="17"/>
    </row>
    <row r="31" spans="1:21" s="174" customFormat="1" ht="12" customHeight="1" x14ac:dyDescent="0.2">
      <c r="A31" s="27" t="s">
        <v>54</v>
      </c>
      <c r="B31" s="95">
        <v>623</v>
      </c>
      <c r="C31" s="95">
        <v>704.91666666666663</v>
      </c>
      <c r="D31" s="95">
        <v>838.91666666666663</v>
      </c>
      <c r="E31" s="95">
        <v>876.66666666666663</v>
      </c>
      <c r="F31" s="95">
        <v>870.16666666666663</v>
      </c>
      <c r="G31" s="95">
        <v>847.5</v>
      </c>
      <c r="H31" s="95">
        <v>799.41666666666663</v>
      </c>
      <c r="I31" s="95">
        <v>732.25</v>
      </c>
      <c r="J31" s="95">
        <v>678.66666666666663</v>
      </c>
      <c r="K31" s="95">
        <v>666.16666666666663</v>
      </c>
      <c r="L31" s="95">
        <v>764.08333333333337</v>
      </c>
      <c r="M31" s="95">
        <v>881.83333333333337</v>
      </c>
      <c r="N31" s="95">
        <v>1006.9166666666666</v>
      </c>
      <c r="O31" s="95">
        <v>1053.3333333333333</v>
      </c>
      <c r="P31" s="95">
        <v>1107</v>
      </c>
      <c r="Q31" s="95">
        <v>1037.5</v>
      </c>
      <c r="R31" s="95">
        <v>992.75</v>
      </c>
      <c r="S31" s="95">
        <v>1118.9166666666667</v>
      </c>
      <c r="T31" s="96">
        <v>1225.4166666666667</v>
      </c>
      <c r="U31" s="17"/>
    </row>
    <row r="32" spans="1:21" s="174" customFormat="1" ht="12" customHeight="1" x14ac:dyDescent="0.2">
      <c r="A32" s="27" t="s">
        <v>55</v>
      </c>
      <c r="B32" s="95">
        <v>442.16666666666669</v>
      </c>
      <c r="C32" s="95">
        <v>519.25</v>
      </c>
      <c r="D32" s="95">
        <v>595.25</v>
      </c>
      <c r="E32" s="95">
        <v>602.25</v>
      </c>
      <c r="F32" s="95">
        <v>585.75</v>
      </c>
      <c r="G32" s="95">
        <v>553.33333333333337</v>
      </c>
      <c r="H32" s="95">
        <v>519.58333333333337</v>
      </c>
      <c r="I32" s="95">
        <v>473.75</v>
      </c>
      <c r="J32" s="95">
        <v>421</v>
      </c>
      <c r="K32" s="95">
        <v>415</v>
      </c>
      <c r="L32" s="95">
        <v>471.5</v>
      </c>
      <c r="M32" s="95">
        <v>575.91666666666663</v>
      </c>
      <c r="N32" s="95">
        <v>625.33333333333337</v>
      </c>
      <c r="O32" s="95">
        <v>641.25</v>
      </c>
      <c r="P32" s="95">
        <v>656.83333333333337</v>
      </c>
      <c r="Q32" s="95">
        <v>627.75</v>
      </c>
      <c r="R32" s="95">
        <v>581.41666666666663</v>
      </c>
      <c r="S32" s="95">
        <v>655.16666666666663</v>
      </c>
      <c r="T32" s="96">
        <v>715</v>
      </c>
      <c r="U32" s="17"/>
    </row>
    <row r="33" spans="1:21" s="195" customFormat="1" ht="15" customHeight="1" x14ac:dyDescent="0.2">
      <c r="A33" s="33" t="s">
        <v>5</v>
      </c>
      <c r="B33" s="303">
        <v>28081</v>
      </c>
      <c r="C33" s="303">
        <v>33242</v>
      </c>
      <c r="D33" s="303">
        <v>36660.550000000003</v>
      </c>
      <c r="E33" s="303">
        <v>38266</v>
      </c>
      <c r="F33" s="303">
        <v>38892.916666666664</v>
      </c>
      <c r="G33" s="303">
        <v>39488</v>
      </c>
      <c r="H33" s="303">
        <v>39166.333333333343</v>
      </c>
      <c r="I33" s="303">
        <v>36675.5</v>
      </c>
      <c r="J33" s="303">
        <v>34682.916666666664</v>
      </c>
      <c r="K33" s="303">
        <v>35637.75</v>
      </c>
      <c r="L33" s="303">
        <v>39835.166666666672</v>
      </c>
      <c r="M33" s="303">
        <v>43209</v>
      </c>
      <c r="N33" s="303">
        <v>46277.166666666664</v>
      </c>
      <c r="O33" s="303">
        <v>48192.583333333336</v>
      </c>
      <c r="P33" s="303">
        <v>49363.583333333336</v>
      </c>
      <c r="Q33" s="303">
        <v>47795.666666666657</v>
      </c>
      <c r="R33" s="303">
        <v>47240.25</v>
      </c>
      <c r="S33" s="303">
        <v>51949.166666666664</v>
      </c>
      <c r="T33" s="304">
        <v>56317.333333333336</v>
      </c>
      <c r="U33" s="226"/>
    </row>
    <row r="34" spans="1:21" s="195" customFormat="1" ht="4.5" customHeight="1" x14ac:dyDescent="0.2">
      <c r="A34" s="132"/>
      <c r="B34" s="249"/>
      <c r="C34" s="249"/>
      <c r="D34" s="249"/>
      <c r="E34" s="249"/>
      <c r="F34" s="249"/>
      <c r="G34" s="249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49"/>
      <c r="S34" s="249"/>
      <c r="T34" s="305"/>
      <c r="U34" s="226"/>
    </row>
    <row r="35" spans="1:21" s="174" customFormat="1" ht="9" customHeight="1" x14ac:dyDescent="0.2">
      <c r="A35" s="184" t="s">
        <v>119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202"/>
      <c r="Q35" s="202"/>
      <c r="R35" s="202"/>
      <c r="S35" s="202"/>
      <c r="T35" s="202"/>
      <c r="U35" s="202"/>
    </row>
    <row r="36" spans="1:21" s="186" customFormat="1" ht="12.75" customHeight="1" x14ac:dyDescent="0.2">
      <c r="B36" s="206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322"/>
      <c r="N36" s="322"/>
      <c r="O36" s="322"/>
      <c r="Q36" s="187"/>
      <c r="R36" s="187"/>
      <c r="S36" s="187"/>
      <c r="T36" s="187"/>
      <c r="U36" s="187"/>
    </row>
    <row r="37" spans="1:21" s="155" customFormat="1" ht="4.5" customHeight="1" x14ac:dyDescent="0.25">
      <c r="A37" s="157"/>
      <c r="B37" s="90"/>
      <c r="C37" s="100"/>
      <c r="D37" s="100"/>
      <c r="E37" s="100"/>
      <c r="F37" s="100"/>
      <c r="G37" s="100"/>
      <c r="H37" s="100"/>
      <c r="I37" s="100"/>
      <c r="J37" s="100"/>
      <c r="K37" s="92"/>
      <c r="L37" s="100"/>
      <c r="M37" s="100"/>
      <c r="N37" s="100"/>
      <c r="O37" s="100"/>
      <c r="P37" s="395"/>
    </row>
    <row r="38" spans="1:21" s="200" customFormat="1" ht="12" customHeight="1" x14ac:dyDescent="0.25">
      <c r="A38" s="196" t="s">
        <v>3</v>
      </c>
      <c r="B38" s="301">
        <v>2011</v>
      </c>
      <c r="C38" s="301">
        <v>2012</v>
      </c>
      <c r="D38" s="301">
        <v>2013</v>
      </c>
      <c r="E38" s="301">
        <v>2014</v>
      </c>
      <c r="F38" s="301">
        <v>2015</v>
      </c>
      <c r="G38" s="301">
        <v>2016</v>
      </c>
      <c r="H38" s="301">
        <v>2017</v>
      </c>
      <c r="I38" s="301">
        <v>2018</v>
      </c>
      <c r="J38" s="301">
        <v>2019</v>
      </c>
      <c r="K38" s="301">
        <v>2020</v>
      </c>
      <c r="L38" s="301">
        <v>2021</v>
      </c>
      <c r="M38" s="301">
        <v>2022</v>
      </c>
      <c r="N38" s="301">
        <v>2023</v>
      </c>
      <c r="O38" s="301">
        <v>2024</v>
      </c>
      <c r="P38" s="306" t="s">
        <v>166</v>
      </c>
    </row>
    <row r="39" spans="1:21" s="200" customFormat="1" ht="5.25" customHeight="1" x14ac:dyDescent="0.25">
      <c r="A39" s="130"/>
      <c r="B39" s="222"/>
      <c r="C39" s="222"/>
      <c r="D39" s="222"/>
      <c r="E39" s="222"/>
      <c r="F39" s="222"/>
      <c r="G39" s="222"/>
      <c r="H39" s="222"/>
      <c r="I39" s="222"/>
      <c r="J39" s="222"/>
      <c r="K39" s="396"/>
      <c r="L39" s="396"/>
      <c r="M39" s="396"/>
      <c r="N39" s="426"/>
      <c r="O39" s="426"/>
      <c r="P39" s="426"/>
    </row>
    <row r="40" spans="1:21" ht="4.5" customHeight="1" x14ac:dyDescent="0.25">
      <c r="A40" s="124"/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</row>
    <row r="41" spans="1:21" s="173" customFormat="1" ht="12" customHeight="1" x14ac:dyDescent="0.25">
      <c r="A41" s="164" t="s">
        <v>6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</row>
    <row r="42" spans="1:21" s="174" customFormat="1" ht="12" customHeight="1" x14ac:dyDescent="0.2">
      <c r="A42" s="27" t="s">
        <v>37</v>
      </c>
      <c r="B42" s="96">
        <v>6371.916666666667</v>
      </c>
      <c r="C42" s="95">
        <v>6508.333333333333</v>
      </c>
      <c r="D42" s="176">
        <v>6615.0833333332494</v>
      </c>
      <c r="E42" s="176">
        <v>6673.9166666664059</v>
      </c>
      <c r="F42" s="176">
        <v>6176.3333333333303</v>
      </c>
      <c r="G42" s="176">
        <v>5870.583333333323</v>
      </c>
      <c r="H42" s="176">
        <v>5548.9167008474469</v>
      </c>
      <c r="I42" s="176">
        <v>5208.3333333333312</v>
      </c>
      <c r="J42" s="176">
        <v>5060.8333333333358</v>
      </c>
      <c r="K42" s="176">
        <v>5058.7500000000055</v>
      </c>
      <c r="L42" s="176">
        <v>5078.1666666666688</v>
      </c>
      <c r="M42" s="176">
        <v>5068</v>
      </c>
      <c r="N42" s="176">
        <v>5257</v>
      </c>
      <c r="O42" s="176">
        <v>5492</v>
      </c>
      <c r="P42" s="307">
        <f t="shared" ref="P42:P61" si="0">((O42/M42)-1)*100</f>
        <v>8.3662194159431778</v>
      </c>
    </row>
    <row r="43" spans="1:21" s="174" customFormat="1" ht="12" customHeight="1" x14ac:dyDescent="0.2">
      <c r="A43" s="27" t="s">
        <v>38</v>
      </c>
      <c r="B43" s="96">
        <v>811.58333333333337</v>
      </c>
      <c r="C43" s="95">
        <v>824.75</v>
      </c>
      <c r="D43" s="176">
        <v>850.91666666667004</v>
      </c>
      <c r="E43" s="176">
        <v>861.00000000000273</v>
      </c>
      <c r="F43" s="176">
        <v>809.33333333333337</v>
      </c>
      <c r="G43" s="176">
        <v>770.75000000000273</v>
      </c>
      <c r="H43" s="176">
        <v>757.08333899080753</v>
      </c>
      <c r="I43" s="176">
        <v>710.00000000000023</v>
      </c>
      <c r="J43" s="176">
        <v>678.75000000000023</v>
      </c>
      <c r="K43" s="176">
        <v>749.49999999999989</v>
      </c>
      <c r="L43" s="176">
        <v>781.16666666666754</v>
      </c>
      <c r="M43" s="176">
        <v>732</v>
      </c>
      <c r="N43" s="176">
        <v>758</v>
      </c>
      <c r="O43" s="176">
        <v>823</v>
      </c>
      <c r="P43" s="307">
        <f t="shared" si="0"/>
        <v>12.431693989071047</v>
      </c>
    </row>
    <row r="44" spans="1:21" s="174" customFormat="1" ht="12" customHeight="1" x14ac:dyDescent="0.2">
      <c r="A44" s="27" t="s">
        <v>39</v>
      </c>
      <c r="B44" s="96">
        <v>881.16666666666663</v>
      </c>
      <c r="C44" s="95">
        <v>874.41666666666663</v>
      </c>
      <c r="D44" s="176">
        <v>928.33333333333587</v>
      </c>
      <c r="E44" s="176">
        <v>901.25000000000398</v>
      </c>
      <c r="F44" s="176">
        <v>878.91666666666663</v>
      </c>
      <c r="G44" s="176">
        <v>874.00000000000068</v>
      </c>
      <c r="H44" s="176">
        <v>830.00000580400229</v>
      </c>
      <c r="I44" s="176">
        <v>802.83333333333405</v>
      </c>
      <c r="J44" s="176">
        <v>764.91666666666742</v>
      </c>
      <c r="K44" s="176">
        <v>802.41666666666561</v>
      </c>
      <c r="L44" s="176">
        <v>820.91666666666606</v>
      </c>
      <c r="M44" s="176">
        <v>775</v>
      </c>
      <c r="N44" s="176">
        <v>792</v>
      </c>
      <c r="O44" s="176">
        <v>803</v>
      </c>
      <c r="P44" s="307">
        <f t="shared" si="0"/>
        <v>3.612903225806452</v>
      </c>
    </row>
    <row r="45" spans="1:21" s="174" customFormat="1" ht="12" customHeight="1" x14ac:dyDescent="0.2">
      <c r="A45" s="27" t="s">
        <v>40</v>
      </c>
      <c r="B45" s="96">
        <v>9510.9166666666661</v>
      </c>
      <c r="C45" s="95">
        <v>9572.4166666666661</v>
      </c>
      <c r="D45" s="176">
        <v>9724.0833333333212</v>
      </c>
      <c r="E45" s="176">
        <v>9875.3333333333667</v>
      </c>
      <c r="F45" s="176">
        <v>9379.5833333333339</v>
      </c>
      <c r="G45" s="176">
        <v>8903.6666666666697</v>
      </c>
      <c r="H45" s="176">
        <v>8449.2500480189919</v>
      </c>
      <c r="I45" s="176">
        <v>8196.1666666666497</v>
      </c>
      <c r="J45" s="176">
        <v>8028.6666666666697</v>
      </c>
      <c r="K45" s="176">
        <v>8405.1666666666697</v>
      </c>
      <c r="L45" s="176">
        <v>8341.2499999999854</v>
      </c>
      <c r="M45" s="176">
        <v>7937</v>
      </c>
      <c r="N45" s="176">
        <v>8165</v>
      </c>
      <c r="O45" s="176">
        <v>8361</v>
      </c>
      <c r="P45" s="307">
        <f t="shared" si="0"/>
        <v>5.3420687917349108</v>
      </c>
    </row>
    <row r="46" spans="1:21" s="174" customFormat="1" ht="12" customHeight="1" x14ac:dyDescent="0.2">
      <c r="A46" s="27" t="s">
        <v>41</v>
      </c>
      <c r="B46" s="96">
        <v>2042.6666666666667</v>
      </c>
      <c r="C46" s="95">
        <v>2042.25</v>
      </c>
      <c r="D46" s="176">
        <v>2015.4999999999875</v>
      </c>
      <c r="E46" s="176">
        <v>2025.416666666641</v>
      </c>
      <c r="F46" s="176">
        <v>1868.3333333333333</v>
      </c>
      <c r="G46" s="176">
        <v>1745.4999999999952</v>
      </c>
      <c r="H46" s="176">
        <v>1671.3333458155394</v>
      </c>
      <c r="I46" s="176">
        <v>1605.5000000000002</v>
      </c>
      <c r="J46" s="176">
        <v>1509.5833333333335</v>
      </c>
      <c r="K46" s="176">
        <v>1547.8333333333342</v>
      </c>
      <c r="L46" s="176">
        <v>1554.2499999999986</v>
      </c>
      <c r="M46" s="176">
        <v>1526</v>
      </c>
      <c r="N46" s="176">
        <v>1610</v>
      </c>
      <c r="O46" s="176">
        <v>1726</v>
      </c>
      <c r="P46" s="307">
        <f t="shared" si="0"/>
        <v>13.106159895150714</v>
      </c>
    </row>
    <row r="47" spans="1:21" s="174" customFormat="1" ht="12" customHeight="1" x14ac:dyDescent="0.2">
      <c r="A47" s="27" t="s">
        <v>42</v>
      </c>
      <c r="B47" s="96">
        <v>1438.1666666666667</v>
      </c>
      <c r="C47" s="95">
        <v>1459.5</v>
      </c>
      <c r="D47" s="176">
        <v>1463.4999999999943</v>
      </c>
      <c r="E47" s="176">
        <v>1483.9166666666615</v>
      </c>
      <c r="F47" s="176">
        <v>1413.6666666666667</v>
      </c>
      <c r="G47" s="176">
        <v>1362.1666666666658</v>
      </c>
      <c r="H47" s="176">
        <v>1317.000009149313</v>
      </c>
      <c r="I47" s="176">
        <v>1292.0000000000011</v>
      </c>
      <c r="J47" s="176">
        <v>1242.4166666666656</v>
      </c>
      <c r="K47" s="176">
        <v>1269.5833333333323</v>
      </c>
      <c r="L47" s="176">
        <v>1306.0833333333308</v>
      </c>
      <c r="M47" s="176">
        <v>1267</v>
      </c>
      <c r="N47" s="176">
        <v>1318</v>
      </c>
      <c r="O47" s="176">
        <v>1347</v>
      </c>
      <c r="P47" s="307">
        <f t="shared" si="0"/>
        <v>6.3141278610891804</v>
      </c>
    </row>
    <row r="48" spans="1:21" s="174" customFormat="1" ht="12" customHeight="1" x14ac:dyDescent="0.2">
      <c r="A48" s="27" t="s">
        <v>43</v>
      </c>
      <c r="B48" s="96">
        <v>2752.1666666666665</v>
      </c>
      <c r="C48" s="95">
        <v>2902.3333333333335</v>
      </c>
      <c r="D48" s="176">
        <v>2970.6666666666792</v>
      </c>
      <c r="E48" s="176">
        <v>2930.0833333333653</v>
      </c>
      <c r="F48" s="176">
        <v>2713.25</v>
      </c>
      <c r="G48" s="176">
        <v>2533.5833333333376</v>
      </c>
      <c r="H48" s="176">
        <v>2459.5000160783529</v>
      </c>
      <c r="I48" s="176">
        <v>2398.1666666666652</v>
      </c>
      <c r="J48" s="176">
        <v>2339.4999999999995</v>
      </c>
      <c r="K48" s="176">
        <v>2366.0000000000005</v>
      </c>
      <c r="L48" s="176">
        <v>2332.7500000000036</v>
      </c>
      <c r="M48" s="176">
        <v>2278</v>
      </c>
      <c r="N48" s="176">
        <v>2466</v>
      </c>
      <c r="O48" s="176">
        <v>2566</v>
      </c>
      <c r="P48" s="307">
        <f t="shared" si="0"/>
        <v>12.642669007901674</v>
      </c>
    </row>
    <row r="49" spans="1:21" s="174" customFormat="1" ht="12" customHeight="1" x14ac:dyDescent="0.2">
      <c r="A49" s="27" t="s">
        <v>44</v>
      </c>
      <c r="B49" s="96">
        <v>890.25</v>
      </c>
      <c r="C49" s="95">
        <v>931.5</v>
      </c>
      <c r="D49" s="176">
        <v>958.08333333333621</v>
      </c>
      <c r="E49" s="176">
        <v>951.75000000000296</v>
      </c>
      <c r="F49" s="176">
        <v>857.58333333333337</v>
      </c>
      <c r="G49" s="176">
        <v>807.33333333333474</v>
      </c>
      <c r="H49" s="176">
        <v>813.41667206585407</v>
      </c>
      <c r="I49" s="176">
        <v>763.83333333333337</v>
      </c>
      <c r="J49" s="176">
        <v>745.25000000000057</v>
      </c>
      <c r="K49" s="176">
        <v>798.91666666666652</v>
      </c>
      <c r="L49" s="176">
        <v>792.4166666666664</v>
      </c>
      <c r="M49" s="176">
        <v>740</v>
      </c>
      <c r="N49" s="176">
        <v>743</v>
      </c>
      <c r="O49" s="176">
        <v>766</v>
      </c>
      <c r="P49" s="307">
        <f t="shared" si="0"/>
        <v>3.513513513513522</v>
      </c>
    </row>
    <row r="50" spans="1:21" s="174" customFormat="1" ht="12" customHeight="1" x14ac:dyDescent="0.2">
      <c r="A50" s="27" t="s">
        <v>45</v>
      </c>
      <c r="B50" s="96">
        <v>4277.083333333333</v>
      </c>
      <c r="C50" s="95">
        <v>4364.25</v>
      </c>
      <c r="D50" s="176">
        <v>4452.75000000003</v>
      </c>
      <c r="E50" s="176">
        <v>4489.5000000000064</v>
      </c>
      <c r="F50" s="176">
        <v>4160.25</v>
      </c>
      <c r="G50" s="176">
        <v>3810.5833333333421</v>
      </c>
      <c r="H50" s="176">
        <v>3651.2500244602561</v>
      </c>
      <c r="I50" s="176">
        <v>3499.4166666666674</v>
      </c>
      <c r="J50" s="176">
        <v>3397.0000000000064</v>
      </c>
      <c r="K50" s="176">
        <v>3518.7500000000027</v>
      </c>
      <c r="L50" s="176">
        <v>3437.9166666666706</v>
      </c>
      <c r="M50" s="176">
        <v>3201</v>
      </c>
      <c r="N50" s="176">
        <v>3208</v>
      </c>
      <c r="O50" s="176">
        <v>3291</v>
      </c>
      <c r="P50" s="307">
        <f t="shared" si="0"/>
        <v>2.8116213683224034</v>
      </c>
    </row>
    <row r="51" spans="1:21" s="174" customFormat="1" ht="12" customHeight="1" x14ac:dyDescent="0.2">
      <c r="A51" s="27" t="s">
        <v>46</v>
      </c>
      <c r="B51" s="96">
        <v>2043</v>
      </c>
      <c r="C51" s="95">
        <v>2030.5</v>
      </c>
      <c r="D51" s="176">
        <v>2105.2499999999918</v>
      </c>
      <c r="E51" s="176">
        <v>2129.7499999999854</v>
      </c>
      <c r="F51" s="176">
        <v>2017.25</v>
      </c>
      <c r="G51" s="176">
        <v>1879.3333333333321</v>
      </c>
      <c r="H51" s="176">
        <v>1813.7500126287341</v>
      </c>
      <c r="I51" s="176">
        <v>1752.8333333333333</v>
      </c>
      <c r="J51" s="176">
        <v>1700.3333333333333</v>
      </c>
      <c r="K51" s="176">
        <v>1800.0833333333337</v>
      </c>
      <c r="L51" s="176">
        <v>1758.9166666666642</v>
      </c>
      <c r="M51" s="176">
        <v>1708</v>
      </c>
      <c r="N51" s="176">
        <v>1775</v>
      </c>
      <c r="O51" s="176">
        <v>1853</v>
      </c>
      <c r="P51" s="307">
        <f t="shared" si="0"/>
        <v>8.489461358313811</v>
      </c>
    </row>
    <row r="52" spans="1:21" s="174" customFormat="1" ht="12" customHeight="1" x14ac:dyDescent="0.2">
      <c r="A52" s="27" t="s">
        <v>47</v>
      </c>
      <c r="B52" s="96">
        <v>1120.5</v>
      </c>
      <c r="C52" s="95">
        <v>1131.0833333333333</v>
      </c>
      <c r="D52" s="176">
        <v>1165.750000000002</v>
      </c>
      <c r="E52" s="176">
        <v>1165.7500000000016</v>
      </c>
      <c r="F52" s="176">
        <v>1098.9166666666667</v>
      </c>
      <c r="G52" s="176">
        <v>1047.6666666666663</v>
      </c>
      <c r="H52" s="176">
        <v>951.5000062957406</v>
      </c>
      <c r="I52" s="176">
        <v>914.16666666666765</v>
      </c>
      <c r="J52" s="176">
        <v>874.08333333333337</v>
      </c>
      <c r="K52" s="176">
        <v>915.33333333333405</v>
      </c>
      <c r="L52" s="176">
        <v>923.33333333333235</v>
      </c>
      <c r="M52" s="176">
        <v>856</v>
      </c>
      <c r="N52" s="176">
        <v>890</v>
      </c>
      <c r="O52" s="176">
        <v>920</v>
      </c>
      <c r="P52" s="307">
        <f t="shared" si="0"/>
        <v>7.4766355140186924</v>
      </c>
    </row>
    <row r="53" spans="1:21" s="174" customFormat="1" ht="12" customHeight="1" x14ac:dyDescent="0.2">
      <c r="A53" s="27" t="s">
        <v>48</v>
      </c>
      <c r="B53" s="96">
        <v>6191.25</v>
      </c>
      <c r="C53" s="95">
        <v>6193.5</v>
      </c>
      <c r="D53" s="176">
        <v>6135.6666666666461</v>
      </c>
      <c r="E53" s="176">
        <v>6184.9999999997781</v>
      </c>
      <c r="F53" s="176">
        <v>5847.833333333333</v>
      </c>
      <c r="G53" s="176">
        <v>5481.0000000000064</v>
      </c>
      <c r="H53" s="176">
        <v>5157.1666986122727</v>
      </c>
      <c r="I53" s="176">
        <v>5043.0833333333348</v>
      </c>
      <c r="J53" s="176">
        <v>4846.5833333333285</v>
      </c>
      <c r="K53" s="176">
        <v>4845.4166666666715</v>
      </c>
      <c r="L53" s="176">
        <v>4814.4166666666579</v>
      </c>
      <c r="M53" s="176">
        <v>4588</v>
      </c>
      <c r="N53" s="176">
        <v>4642</v>
      </c>
      <c r="O53" s="176">
        <v>4712</v>
      </c>
      <c r="P53" s="307">
        <f t="shared" si="0"/>
        <v>2.7027027027026973</v>
      </c>
    </row>
    <row r="54" spans="1:21" s="174" customFormat="1" ht="12" customHeight="1" x14ac:dyDescent="0.2">
      <c r="A54" s="27" t="s">
        <v>49</v>
      </c>
      <c r="B54" s="96">
        <v>3454.9166666666665</v>
      </c>
      <c r="C54" s="95">
        <v>3505.6666666666665</v>
      </c>
      <c r="D54" s="176">
        <v>3534.2500000000086</v>
      </c>
      <c r="E54" s="176">
        <v>3505.500000000075</v>
      </c>
      <c r="F54" s="176">
        <v>3242.5</v>
      </c>
      <c r="G54" s="176">
        <v>3054.0833333333308</v>
      </c>
      <c r="H54" s="176">
        <v>2867.4166841879487</v>
      </c>
      <c r="I54" s="176">
        <v>2726.8333333333358</v>
      </c>
      <c r="J54" s="176">
        <v>2625.9166666666697</v>
      </c>
      <c r="K54" s="176">
        <v>2672.0833333333389</v>
      </c>
      <c r="L54" s="176">
        <v>2587.8333333333339</v>
      </c>
      <c r="M54" s="176">
        <v>2520</v>
      </c>
      <c r="N54" s="176">
        <v>2507</v>
      </c>
      <c r="O54" s="176">
        <v>2559</v>
      </c>
      <c r="P54" s="307">
        <f t="shared" si="0"/>
        <v>1.5476190476190421</v>
      </c>
    </row>
    <row r="55" spans="1:21" s="174" customFormat="1" ht="12" customHeight="1" x14ac:dyDescent="0.2">
      <c r="A55" s="27" t="s">
        <v>50</v>
      </c>
      <c r="B55" s="96">
        <v>2284.9166666666665</v>
      </c>
      <c r="C55" s="95">
        <v>2244.8333333333335</v>
      </c>
      <c r="D55" s="176">
        <v>2223.8333333333276</v>
      </c>
      <c r="E55" s="176">
        <v>2193.4166666666561</v>
      </c>
      <c r="F55" s="176">
        <v>2043.6666666666667</v>
      </c>
      <c r="G55" s="176">
        <v>1889.9166666666654</v>
      </c>
      <c r="H55" s="176">
        <v>1756.5833451375365</v>
      </c>
      <c r="I55" s="176">
        <v>1694.2499999999977</v>
      </c>
      <c r="J55" s="176">
        <v>1601.9166666666658</v>
      </c>
      <c r="K55" s="176">
        <v>1584.9999999999998</v>
      </c>
      <c r="L55" s="176">
        <v>1569.7500000000014</v>
      </c>
      <c r="M55" s="176">
        <v>1485</v>
      </c>
      <c r="N55" s="176">
        <v>1525</v>
      </c>
      <c r="O55" s="176">
        <v>1572</v>
      </c>
      <c r="P55" s="307">
        <f t="shared" si="0"/>
        <v>5.8585858585858519</v>
      </c>
    </row>
    <row r="56" spans="1:21" s="174" customFormat="1" ht="12" customHeight="1" x14ac:dyDescent="0.2">
      <c r="A56" s="27" t="s">
        <v>51</v>
      </c>
      <c r="B56" s="96">
        <v>7586.416666666667</v>
      </c>
      <c r="C56" s="95">
        <v>7732.083333333333</v>
      </c>
      <c r="D56" s="176">
        <v>7928.4166666665569</v>
      </c>
      <c r="E56" s="176">
        <v>7980.7499999996944</v>
      </c>
      <c r="F56" s="176">
        <v>7381.166666666667</v>
      </c>
      <c r="G56" s="176">
        <v>6868.4166666666461</v>
      </c>
      <c r="H56" s="176">
        <v>6554.5833747461438</v>
      </c>
      <c r="I56" s="176">
        <v>6096.9166666666652</v>
      </c>
      <c r="J56" s="176">
        <v>5851.1666666666661</v>
      </c>
      <c r="K56" s="176">
        <v>5865.1666666666679</v>
      </c>
      <c r="L56" s="176">
        <v>5731.4166666666642</v>
      </c>
      <c r="M56" s="176">
        <v>5458</v>
      </c>
      <c r="N56" s="176">
        <v>5522</v>
      </c>
      <c r="O56" s="176">
        <v>5633</v>
      </c>
      <c r="P56" s="307">
        <f t="shared" si="0"/>
        <v>3.2063026749725276</v>
      </c>
    </row>
    <row r="57" spans="1:21" s="174" customFormat="1" ht="12" customHeight="1" x14ac:dyDescent="0.2">
      <c r="A57" s="27" t="s">
        <v>52</v>
      </c>
      <c r="B57" s="96">
        <v>2108.5833333333335</v>
      </c>
      <c r="C57" s="95">
        <v>2169.25</v>
      </c>
      <c r="D57" s="176">
        <v>2218.4166666666579</v>
      </c>
      <c r="E57" s="176">
        <v>2254.0000000000009</v>
      </c>
      <c r="F57" s="176">
        <v>2108.0833333333335</v>
      </c>
      <c r="G57" s="176">
        <v>2055.7499999999977</v>
      </c>
      <c r="H57" s="176">
        <v>1998.2500134930015</v>
      </c>
      <c r="I57" s="176">
        <v>1915.4999999999991</v>
      </c>
      <c r="J57" s="176">
        <v>1931.3333333333335</v>
      </c>
      <c r="K57" s="176">
        <v>2017.3333333333339</v>
      </c>
      <c r="L57" s="176">
        <v>2080.9999999999977</v>
      </c>
      <c r="M57" s="176">
        <v>1986</v>
      </c>
      <c r="N57" s="176">
        <v>2044</v>
      </c>
      <c r="O57" s="176">
        <v>2161</v>
      </c>
      <c r="P57" s="307">
        <f t="shared" si="0"/>
        <v>8.8116817724068532</v>
      </c>
    </row>
    <row r="58" spans="1:21" s="174" customFormat="1" ht="12" customHeight="1" x14ac:dyDescent="0.2">
      <c r="A58" s="27" t="s">
        <v>53</v>
      </c>
      <c r="B58" s="96">
        <v>611.91666666666663</v>
      </c>
      <c r="C58" s="95">
        <v>632.25</v>
      </c>
      <c r="D58" s="176">
        <v>667.08333333333451</v>
      </c>
      <c r="E58" s="176">
        <v>684.25000000000159</v>
      </c>
      <c r="F58" s="176">
        <v>646.08333333333337</v>
      </c>
      <c r="G58" s="176">
        <v>626.75000000000045</v>
      </c>
      <c r="H58" s="176">
        <v>601.16667035967112</v>
      </c>
      <c r="I58" s="176">
        <v>587.41666666666617</v>
      </c>
      <c r="J58" s="176">
        <v>590.24999999999989</v>
      </c>
      <c r="K58" s="176">
        <v>607.16666666666674</v>
      </c>
      <c r="L58" s="176">
        <v>622.24999999999966</v>
      </c>
      <c r="M58" s="176">
        <v>610</v>
      </c>
      <c r="N58" s="176">
        <v>647</v>
      </c>
      <c r="O58" s="176">
        <v>650</v>
      </c>
      <c r="P58" s="307">
        <f t="shared" si="0"/>
        <v>6.5573770491803351</v>
      </c>
    </row>
    <row r="59" spans="1:21" s="174" customFormat="1" ht="12" customHeight="1" x14ac:dyDescent="0.2">
      <c r="A59" s="27" t="s">
        <v>54</v>
      </c>
      <c r="B59" s="96">
        <v>1213.5</v>
      </c>
      <c r="C59" s="95">
        <v>1229</v>
      </c>
      <c r="D59" s="176">
        <v>1275.4166666666636</v>
      </c>
      <c r="E59" s="176">
        <v>1305.8333333333317</v>
      </c>
      <c r="F59" s="176">
        <v>1244.0833333333333</v>
      </c>
      <c r="G59" s="176">
        <v>1203.3333333333337</v>
      </c>
      <c r="H59" s="176">
        <v>1155.9166753068566</v>
      </c>
      <c r="I59" s="176">
        <v>1165.9166666666677</v>
      </c>
      <c r="J59" s="176">
        <v>1162.4999999999995</v>
      </c>
      <c r="K59" s="176">
        <v>1212.7499999999995</v>
      </c>
      <c r="L59" s="176">
        <v>1216.3333333333319</v>
      </c>
      <c r="M59" s="176">
        <v>1197</v>
      </c>
      <c r="N59" s="176">
        <v>1285</v>
      </c>
      <c r="O59" s="176">
        <v>1336</v>
      </c>
      <c r="P59" s="307">
        <f t="shared" si="0"/>
        <v>11.612364243943185</v>
      </c>
    </row>
    <row r="60" spans="1:21" s="174" customFormat="1" ht="12" customHeight="1" x14ac:dyDescent="0.2">
      <c r="A60" s="27" t="s">
        <v>55</v>
      </c>
      <c r="B60" s="96">
        <v>701.5</v>
      </c>
      <c r="C60" s="95">
        <v>689.66666666666663</v>
      </c>
      <c r="D60" s="176">
        <v>707.33333333333519</v>
      </c>
      <c r="E60" s="176">
        <v>754.66666666667038</v>
      </c>
      <c r="F60" s="176">
        <v>708.16666666666663</v>
      </c>
      <c r="G60" s="176">
        <v>669.41666666666731</v>
      </c>
      <c r="H60" s="176">
        <v>669.75000481307507</v>
      </c>
      <c r="I60" s="176">
        <v>641.25</v>
      </c>
      <c r="J60" s="176">
        <v>655.50000000000011</v>
      </c>
      <c r="K60" s="176">
        <v>718.50000000000045</v>
      </c>
      <c r="L60" s="176">
        <v>696.58333333333439</v>
      </c>
      <c r="M60" s="176">
        <v>644</v>
      </c>
      <c r="N60" s="176">
        <v>701</v>
      </c>
      <c r="O60" s="176">
        <v>707</v>
      </c>
      <c r="P60" s="307">
        <f t="shared" si="0"/>
        <v>9.7826086956521721</v>
      </c>
    </row>
    <row r="61" spans="1:21" s="195" customFormat="1" ht="15" customHeight="1" x14ac:dyDescent="0.2">
      <c r="A61" s="33" t="s">
        <v>5</v>
      </c>
      <c r="B61" s="304">
        <v>56292.416666666664</v>
      </c>
      <c r="C61" s="303">
        <v>57037.583333333336</v>
      </c>
      <c r="D61" s="210">
        <v>57940.333333333125</v>
      </c>
      <c r="E61" s="210">
        <v>58351.083333332645</v>
      </c>
      <c r="F61" s="210">
        <v>54595</v>
      </c>
      <c r="G61" s="210">
        <v>51453.833333333314</v>
      </c>
      <c r="H61" s="210">
        <v>49023.833646811545</v>
      </c>
      <c r="I61" s="210">
        <v>47014.416666666642</v>
      </c>
      <c r="J61" s="210">
        <f>SUM(J42:J60)</f>
        <v>45606.500000000007</v>
      </c>
      <c r="K61" s="210">
        <v>46755.750000000029</v>
      </c>
      <c r="L61" s="210">
        <v>46446.749999999978</v>
      </c>
      <c r="M61" s="210">
        <f>SUM(M42:M60)</f>
        <v>44576</v>
      </c>
      <c r="N61" s="210">
        <f>SUM(N42:N60)</f>
        <v>45855</v>
      </c>
      <c r="O61" s="210">
        <v>47278</v>
      </c>
      <c r="P61" s="308">
        <f t="shared" si="0"/>
        <v>6.061557788944727</v>
      </c>
    </row>
    <row r="62" spans="1:21" s="195" customFormat="1" ht="4.5" customHeight="1" x14ac:dyDescent="0.2">
      <c r="A62" s="132"/>
      <c r="B62" s="305"/>
      <c r="C62" s="249"/>
      <c r="D62" s="249"/>
      <c r="E62" s="249"/>
      <c r="F62" s="249"/>
      <c r="G62" s="249"/>
      <c r="H62" s="249"/>
      <c r="I62" s="249"/>
      <c r="J62" s="249"/>
      <c r="K62" s="397"/>
      <c r="L62" s="397"/>
      <c r="M62" s="397"/>
      <c r="N62" s="427"/>
      <c r="O62" s="427"/>
      <c r="P62" s="428"/>
    </row>
    <row r="63" spans="1:21" s="174" customFormat="1" ht="9" customHeight="1" x14ac:dyDescent="0.2">
      <c r="A63" s="184" t="s">
        <v>119</v>
      </c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202"/>
      <c r="Q63" s="202"/>
      <c r="R63" s="202"/>
      <c r="S63" s="202"/>
      <c r="T63" s="202"/>
      <c r="U63" s="202"/>
    </row>
    <row r="64" spans="1:21" s="186" customFormat="1" ht="12" customHeight="1" x14ac:dyDescent="0.2"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Q64" s="187"/>
      <c r="R64" s="187"/>
      <c r="S64" s="187"/>
      <c r="T64" s="187"/>
      <c r="U64" s="187"/>
    </row>
    <row r="65" spans="1:21" s="174" customFormat="1" ht="4.5" customHeight="1" x14ac:dyDescent="0.25">
      <c r="A65" s="157"/>
      <c r="B65" s="278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90"/>
      <c r="U65" s="8"/>
    </row>
    <row r="66" spans="1:21" s="174" customFormat="1" ht="15" customHeight="1" x14ac:dyDescent="0.2">
      <c r="A66" s="196" t="s">
        <v>3</v>
      </c>
      <c r="B66" s="300">
        <v>1992</v>
      </c>
      <c r="C66" s="300">
        <v>1993</v>
      </c>
      <c r="D66" s="300">
        <v>1994</v>
      </c>
      <c r="E66" s="300">
        <v>1995</v>
      </c>
      <c r="F66" s="300">
        <v>1996</v>
      </c>
      <c r="G66" s="300">
        <v>1997</v>
      </c>
      <c r="H66" s="300">
        <v>1998</v>
      </c>
      <c r="I66" s="300">
        <v>1999</v>
      </c>
      <c r="J66" s="300">
        <v>2000</v>
      </c>
      <c r="K66" s="300">
        <v>2001</v>
      </c>
      <c r="L66" s="300">
        <v>2002</v>
      </c>
      <c r="M66" s="300">
        <v>2003</v>
      </c>
      <c r="N66" s="300">
        <v>2004</v>
      </c>
      <c r="O66" s="300">
        <v>2005</v>
      </c>
      <c r="P66" s="300">
        <v>2006</v>
      </c>
      <c r="Q66" s="300">
        <v>2007</v>
      </c>
      <c r="R66" s="300">
        <v>2008</v>
      </c>
      <c r="S66" s="300">
        <v>2009</v>
      </c>
      <c r="T66" s="301">
        <v>2010</v>
      </c>
      <c r="U66" s="312"/>
    </row>
    <row r="67" spans="1:21" s="173" customFormat="1" ht="4.5" customHeight="1" x14ac:dyDescent="0.2">
      <c r="A67" s="130"/>
      <c r="B67" s="223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131"/>
      <c r="Q67" s="131"/>
      <c r="R67" s="131"/>
      <c r="S67" s="131"/>
      <c r="T67" s="222"/>
      <c r="U67" s="312"/>
    </row>
    <row r="68" spans="1:21" s="174" customFormat="1" ht="12" customHeight="1" x14ac:dyDescent="0.25">
      <c r="A68" s="164" t="s">
        <v>7</v>
      </c>
      <c r="B68" s="99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100"/>
      <c r="U68" s="2"/>
    </row>
    <row r="69" spans="1:21" s="174" customFormat="1" ht="12" customHeight="1" x14ac:dyDescent="0.2">
      <c r="A69" s="27" t="s">
        <v>37</v>
      </c>
      <c r="B69" s="95">
        <v>3219.5</v>
      </c>
      <c r="C69" s="175">
        <v>3472.1666666666665</v>
      </c>
      <c r="D69" s="175">
        <v>3662.8333333333335</v>
      </c>
      <c r="E69" s="175">
        <v>3727</v>
      </c>
      <c r="F69" s="175">
        <v>3767.8333333333335</v>
      </c>
      <c r="G69" s="175">
        <v>3893.4166666666665</v>
      </c>
      <c r="H69" s="175">
        <v>4059.6666666666665</v>
      </c>
      <c r="I69" s="175">
        <v>3885.3333333333335</v>
      </c>
      <c r="J69" s="175">
        <v>3824.6666666666665</v>
      </c>
      <c r="K69" s="175">
        <v>3798.75</v>
      </c>
      <c r="L69" s="175">
        <v>3981.5833333333335</v>
      </c>
      <c r="M69" s="175">
        <v>4403.083333333333</v>
      </c>
      <c r="N69" s="175">
        <v>4645.083333333333</v>
      </c>
      <c r="O69" s="175">
        <v>4854.583333333333</v>
      </c>
      <c r="P69" s="175">
        <v>5153.75</v>
      </c>
      <c r="Q69" s="175">
        <v>5019.083333333333</v>
      </c>
      <c r="R69" s="175">
        <v>4929</v>
      </c>
      <c r="S69" s="175">
        <v>5162.083333333333</v>
      </c>
      <c r="T69" s="176">
        <v>5499.666666666667</v>
      </c>
      <c r="U69" s="16"/>
    </row>
    <row r="70" spans="1:21" s="174" customFormat="1" ht="12" customHeight="1" x14ac:dyDescent="0.2">
      <c r="A70" s="27" t="s">
        <v>38</v>
      </c>
      <c r="B70" s="175">
        <v>585.08333333333337</v>
      </c>
      <c r="C70" s="175">
        <v>658.66666666666663</v>
      </c>
      <c r="D70" s="175">
        <v>723.33333333333337</v>
      </c>
      <c r="E70" s="175">
        <v>736.58333333333337</v>
      </c>
      <c r="F70" s="175">
        <v>733.83333333333337</v>
      </c>
      <c r="G70" s="175">
        <v>727.91666666666663</v>
      </c>
      <c r="H70" s="175">
        <v>717.41666666666663</v>
      </c>
      <c r="I70" s="175">
        <v>620.58333333333337</v>
      </c>
      <c r="J70" s="175">
        <v>590.83333333333337</v>
      </c>
      <c r="K70" s="175">
        <v>555.25</v>
      </c>
      <c r="L70" s="175">
        <v>617.75</v>
      </c>
      <c r="M70" s="175">
        <v>675.58333333333337</v>
      </c>
      <c r="N70" s="175">
        <v>746.16666666666663</v>
      </c>
      <c r="O70" s="175">
        <v>751.83333333333337</v>
      </c>
      <c r="P70" s="175">
        <v>790.5</v>
      </c>
      <c r="Q70" s="175">
        <v>760.16666666666663</v>
      </c>
      <c r="R70" s="175">
        <v>767.16666666666663</v>
      </c>
      <c r="S70" s="175">
        <v>834.33333333333337</v>
      </c>
      <c r="T70" s="176">
        <v>891.5</v>
      </c>
    </row>
    <row r="71" spans="1:21" s="174" customFormat="1" ht="12" customHeight="1" x14ac:dyDescent="0.2">
      <c r="A71" s="27" t="s">
        <v>39</v>
      </c>
      <c r="B71" s="95">
        <v>458.66666666666669</v>
      </c>
      <c r="C71" s="95">
        <v>501.25</v>
      </c>
      <c r="D71" s="95">
        <v>535.83333333333337</v>
      </c>
      <c r="E71" s="95">
        <v>597.33333333333337</v>
      </c>
      <c r="F71" s="95">
        <v>609.58333333333337</v>
      </c>
      <c r="G71" s="95">
        <v>614.91666666666663</v>
      </c>
      <c r="H71" s="95">
        <v>601.66666666666663</v>
      </c>
      <c r="I71" s="95">
        <v>569.08333333333337</v>
      </c>
      <c r="J71" s="95">
        <v>594.58333333333337</v>
      </c>
      <c r="K71" s="95">
        <v>556.83333333333337</v>
      </c>
      <c r="L71" s="95">
        <v>596.25</v>
      </c>
      <c r="M71" s="95">
        <v>682.25</v>
      </c>
      <c r="N71" s="95">
        <v>746.16666666666663</v>
      </c>
      <c r="O71" s="95">
        <v>798.5</v>
      </c>
      <c r="P71" s="95">
        <v>850.91666666666663</v>
      </c>
      <c r="Q71" s="95">
        <v>819.41666666666663</v>
      </c>
      <c r="R71" s="95">
        <v>818.41666666666663</v>
      </c>
      <c r="S71" s="95">
        <v>896.91666666666663</v>
      </c>
      <c r="T71" s="96">
        <v>989.66666666666663</v>
      </c>
    </row>
    <row r="72" spans="1:21" s="174" customFormat="1" ht="12" customHeight="1" x14ac:dyDescent="0.2">
      <c r="A72" s="27" t="s">
        <v>40</v>
      </c>
      <c r="B72" s="95">
        <v>4519.333333333333</v>
      </c>
      <c r="C72" s="95">
        <v>4948.333333333333</v>
      </c>
      <c r="D72" s="95">
        <v>5164.4833333333299</v>
      </c>
      <c r="E72" s="95">
        <v>5515.416666666667</v>
      </c>
      <c r="F72" s="95">
        <v>5756.583333333333</v>
      </c>
      <c r="G72" s="95">
        <v>5802.333333333333</v>
      </c>
      <c r="H72" s="95">
        <v>5725.583333333333</v>
      </c>
      <c r="I72" s="95">
        <v>5547.333333333333</v>
      </c>
      <c r="J72" s="95">
        <v>5446.75</v>
      </c>
      <c r="K72" s="95">
        <v>5301.916666666667</v>
      </c>
      <c r="L72" s="95">
        <v>5865.583333333333</v>
      </c>
      <c r="M72" s="95">
        <v>6457.916666666667</v>
      </c>
      <c r="N72" s="95">
        <v>6682.416666666667</v>
      </c>
      <c r="O72" s="95">
        <v>6907.583333333333</v>
      </c>
      <c r="P72" s="95">
        <v>7120.25</v>
      </c>
      <c r="Q72" s="95">
        <v>6827.25</v>
      </c>
      <c r="R72" s="95">
        <v>6662</v>
      </c>
      <c r="S72" s="95">
        <v>7033.5</v>
      </c>
      <c r="T72" s="96">
        <v>7422.416666666667</v>
      </c>
      <c r="U72" s="17"/>
    </row>
    <row r="73" spans="1:21" s="174" customFormat="1" ht="12" customHeight="1" x14ac:dyDescent="0.2">
      <c r="A73" s="27" t="s">
        <v>41</v>
      </c>
      <c r="B73" s="95">
        <v>1179.5</v>
      </c>
      <c r="C73" s="95">
        <v>1320.0833333333333</v>
      </c>
      <c r="D73" s="95">
        <v>1401.6666666666667</v>
      </c>
      <c r="E73" s="95">
        <v>1504.5833333333335</v>
      </c>
      <c r="F73" s="95">
        <v>1596.25</v>
      </c>
      <c r="G73" s="95">
        <v>1600.5833333333333</v>
      </c>
      <c r="H73" s="95">
        <v>1583.4166666666667</v>
      </c>
      <c r="I73" s="95">
        <v>1480.5833333333333</v>
      </c>
      <c r="J73" s="95">
        <v>1404.6666666666667</v>
      </c>
      <c r="K73" s="95">
        <v>1417.8333333333333</v>
      </c>
      <c r="L73" s="95">
        <v>1554.9166666666667</v>
      </c>
      <c r="M73" s="95">
        <v>1580.6666666666667</v>
      </c>
      <c r="N73" s="95">
        <v>1721.1666666666667</v>
      </c>
      <c r="O73" s="95">
        <v>1775.25</v>
      </c>
      <c r="P73" s="95">
        <v>1818.0833333333333</v>
      </c>
      <c r="Q73" s="95">
        <v>1691.25</v>
      </c>
      <c r="R73" s="95">
        <v>1662.25</v>
      </c>
      <c r="S73" s="95">
        <v>1736.75</v>
      </c>
      <c r="T73" s="96">
        <v>1864.75</v>
      </c>
      <c r="U73" s="17"/>
    </row>
    <row r="74" spans="1:21" s="174" customFormat="1" ht="12" customHeight="1" x14ac:dyDescent="0.2">
      <c r="A74" s="27" t="s">
        <v>42</v>
      </c>
      <c r="B74" s="95">
        <v>811.66666666666663</v>
      </c>
      <c r="C74" s="95">
        <v>921.33333333333337</v>
      </c>
      <c r="D74" s="95">
        <v>990.48333333333301</v>
      </c>
      <c r="E74" s="95">
        <v>1048.8333333333335</v>
      </c>
      <c r="F74" s="95">
        <v>1065.25</v>
      </c>
      <c r="G74" s="95">
        <v>1062.0833333333333</v>
      </c>
      <c r="H74" s="95">
        <v>1070.4166666666667</v>
      </c>
      <c r="I74" s="95">
        <v>1006.0833333333334</v>
      </c>
      <c r="J74" s="95">
        <v>1001.5</v>
      </c>
      <c r="K74" s="95">
        <v>1000.3333333333334</v>
      </c>
      <c r="L74" s="95">
        <v>1038.5</v>
      </c>
      <c r="M74" s="95">
        <v>1096.3333333333333</v>
      </c>
      <c r="N74" s="95">
        <v>1241.8333333333333</v>
      </c>
      <c r="O74" s="95">
        <v>1317.1666666666667</v>
      </c>
      <c r="P74" s="95">
        <v>1457.9166666666667</v>
      </c>
      <c r="Q74" s="95">
        <v>1419.9166666666667</v>
      </c>
      <c r="R74" s="95">
        <v>1404.6666666666667</v>
      </c>
      <c r="S74" s="95">
        <v>1570.3333333333333</v>
      </c>
      <c r="T74" s="96">
        <v>1630.0833333333333</v>
      </c>
      <c r="U74" s="17"/>
    </row>
    <row r="75" spans="1:21" s="174" customFormat="1" ht="12" customHeight="1" x14ac:dyDescent="0.2">
      <c r="A75" s="27" t="s">
        <v>43</v>
      </c>
      <c r="B75" s="95">
        <v>1575.3333333333333</v>
      </c>
      <c r="C75" s="95">
        <v>1778.6666666666667</v>
      </c>
      <c r="D75" s="95">
        <v>1950.38333333333</v>
      </c>
      <c r="E75" s="95">
        <v>2024.8333333333333</v>
      </c>
      <c r="F75" s="95">
        <v>2125.1666666666665</v>
      </c>
      <c r="G75" s="95">
        <v>2115.3333333333335</v>
      </c>
      <c r="H75" s="95">
        <v>2092.5833333333335</v>
      </c>
      <c r="I75" s="95">
        <v>2051.4166666666665</v>
      </c>
      <c r="J75" s="95">
        <v>1885.8333333333333</v>
      </c>
      <c r="K75" s="95">
        <v>1835</v>
      </c>
      <c r="L75" s="95">
        <v>2014</v>
      </c>
      <c r="M75" s="95">
        <v>2173.4166666666665</v>
      </c>
      <c r="N75" s="95">
        <v>2284</v>
      </c>
      <c r="O75" s="95">
        <v>2424.6666666666665</v>
      </c>
      <c r="P75" s="95">
        <v>2423.25</v>
      </c>
      <c r="Q75" s="95">
        <v>2355</v>
      </c>
      <c r="R75" s="95">
        <v>2330.8333333333335</v>
      </c>
      <c r="S75" s="95">
        <v>2448.75</v>
      </c>
      <c r="T75" s="96">
        <v>2656.4166666666665</v>
      </c>
      <c r="U75" s="17"/>
    </row>
    <row r="76" spans="1:21" s="174" customFormat="1" ht="12" customHeight="1" x14ac:dyDescent="0.2">
      <c r="A76" s="27" t="s">
        <v>44</v>
      </c>
      <c r="B76" s="95">
        <v>539.08333333333337</v>
      </c>
      <c r="C76" s="95">
        <v>578.41666666666663</v>
      </c>
      <c r="D76" s="95">
        <v>643.5</v>
      </c>
      <c r="E76" s="95">
        <v>643.41666666666663</v>
      </c>
      <c r="F76" s="95">
        <v>667.16666666666663</v>
      </c>
      <c r="G76" s="95">
        <v>662.75</v>
      </c>
      <c r="H76" s="95">
        <v>662.5</v>
      </c>
      <c r="I76" s="95">
        <v>663.58333333333337</v>
      </c>
      <c r="J76" s="95">
        <v>635.66666666666663</v>
      </c>
      <c r="K76" s="95">
        <v>598.08333333333337</v>
      </c>
      <c r="L76" s="95">
        <v>619.83333333333337</v>
      </c>
      <c r="M76" s="95">
        <v>695.16666666666663</v>
      </c>
      <c r="N76" s="95">
        <v>797.33333333333337</v>
      </c>
      <c r="O76" s="95">
        <v>846.41666666666663</v>
      </c>
      <c r="P76" s="95">
        <v>921.58333333333337</v>
      </c>
      <c r="Q76" s="95">
        <v>891.83333333333337</v>
      </c>
      <c r="R76" s="95">
        <v>874</v>
      </c>
      <c r="S76" s="95">
        <v>943.91666666666663</v>
      </c>
      <c r="T76" s="96">
        <v>1038.5833333333333</v>
      </c>
      <c r="U76" s="17"/>
    </row>
    <row r="77" spans="1:21" s="174" customFormat="1" ht="12" customHeight="1" x14ac:dyDescent="0.2">
      <c r="A77" s="27" t="s">
        <v>45</v>
      </c>
      <c r="B77" s="95">
        <v>2111.6666666666665</v>
      </c>
      <c r="C77" s="95">
        <v>2465.6666666666665</v>
      </c>
      <c r="D77" s="95">
        <v>2603.5833333333335</v>
      </c>
      <c r="E77" s="95">
        <v>2583.833333333333</v>
      </c>
      <c r="F77" s="95">
        <v>2634.3333333333335</v>
      </c>
      <c r="G77" s="95">
        <v>2666.8333333333335</v>
      </c>
      <c r="H77" s="95">
        <v>2573.5833333333335</v>
      </c>
      <c r="I77" s="95">
        <v>2378.6666666666665</v>
      </c>
      <c r="J77" s="95">
        <v>2260.8333333333335</v>
      </c>
      <c r="K77" s="95">
        <v>2277.4166666666665</v>
      </c>
      <c r="L77" s="95">
        <v>2366.5833333333335</v>
      </c>
      <c r="M77" s="95">
        <v>2686.3333333333335</v>
      </c>
      <c r="N77" s="95">
        <v>2951.6666666666665</v>
      </c>
      <c r="O77" s="95">
        <v>3055.0833333333335</v>
      </c>
      <c r="P77" s="95">
        <v>3200.9166666666665</v>
      </c>
      <c r="Q77" s="95">
        <v>3034.6666666666665</v>
      </c>
      <c r="R77" s="95">
        <v>2957.75</v>
      </c>
      <c r="S77" s="95">
        <v>3192.75</v>
      </c>
      <c r="T77" s="96">
        <v>3334.4166666666665</v>
      </c>
      <c r="U77" s="17"/>
    </row>
    <row r="78" spans="1:21" s="174" customFormat="1" ht="12" customHeight="1" x14ac:dyDescent="0.2">
      <c r="A78" s="27" t="s">
        <v>46</v>
      </c>
      <c r="B78" s="95">
        <v>1165.75</v>
      </c>
      <c r="C78" s="95">
        <v>1253.9166666666667</v>
      </c>
      <c r="D78" s="95">
        <v>1326.9166666666667</v>
      </c>
      <c r="E78" s="95">
        <v>1435.0833333333333</v>
      </c>
      <c r="F78" s="95">
        <v>1480.5</v>
      </c>
      <c r="G78" s="95">
        <v>1505.6666666666667</v>
      </c>
      <c r="H78" s="95">
        <v>1442.25</v>
      </c>
      <c r="I78" s="95">
        <v>1355</v>
      </c>
      <c r="J78" s="95">
        <v>1329.4166666666667</v>
      </c>
      <c r="K78" s="95">
        <v>1325.8333333333333</v>
      </c>
      <c r="L78" s="95">
        <v>1405.25</v>
      </c>
      <c r="M78" s="95">
        <v>1501.75</v>
      </c>
      <c r="N78" s="95">
        <v>1746.3333333333333</v>
      </c>
      <c r="O78" s="95">
        <v>1895.5</v>
      </c>
      <c r="P78" s="95">
        <v>2087.4166666666665</v>
      </c>
      <c r="Q78" s="95">
        <v>2004</v>
      </c>
      <c r="R78" s="95">
        <v>1961.75</v>
      </c>
      <c r="S78" s="95">
        <v>2085.0833333333335</v>
      </c>
      <c r="T78" s="96">
        <v>2233.75</v>
      </c>
      <c r="U78" s="17"/>
    </row>
    <row r="79" spans="1:21" s="174" customFormat="1" ht="12" customHeight="1" x14ac:dyDescent="0.2">
      <c r="A79" s="27" t="s">
        <v>47</v>
      </c>
      <c r="B79" s="95">
        <v>548.33333333333337</v>
      </c>
      <c r="C79" s="95">
        <v>613.41666666666663</v>
      </c>
      <c r="D79" s="95">
        <v>661.58333333333337</v>
      </c>
      <c r="E79" s="95">
        <v>689.66666666666663</v>
      </c>
      <c r="F79" s="95">
        <v>704.66666666666663</v>
      </c>
      <c r="G79" s="95">
        <v>741.83333333333337</v>
      </c>
      <c r="H79" s="95">
        <v>710.75</v>
      </c>
      <c r="I79" s="95">
        <v>722.25</v>
      </c>
      <c r="J79" s="95">
        <v>729.66666666666663</v>
      </c>
      <c r="K79" s="95">
        <v>708.33333333333337</v>
      </c>
      <c r="L79" s="95">
        <v>805.75</v>
      </c>
      <c r="M79" s="95">
        <v>888.16666666666663</v>
      </c>
      <c r="N79" s="95">
        <v>954.08333333333337</v>
      </c>
      <c r="O79" s="95">
        <v>1030</v>
      </c>
      <c r="P79" s="95">
        <v>1078.75</v>
      </c>
      <c r="Q79" s="95">
        <v>1037.5833333333333</v>
      </c>
      <c r="R79" s="95">
        <v>1029.5833333333333</v>
      </c>
      <c r="S79" s="95">
        <v>1055.1666666666667</v>
      </c>
      <c r="T79" s="96">
        <v>1082.5833333333333</v>
      </c>
      <c r="U79" s="17"/>
    </row>
    <row r="80" spans="1:21" s="174" customFormat="1" ht="12" customHeight="1" x14ac:dyDescent="0.2">
      <c r="A80" s="27" t="s">
        <v>48</v>
      </c>
      <c r="B80" s="95">
        <v>2466.8333333333335</v>
      </c>
      <c r="C80" s="95">
        <v>2763.3333333333335</v>
      </c>
      <c r="D80" s="95">
        <v>3011.6666666666665</v>
      </c>
      <c r="E80" s="95">
        <v>3273.5833333333335</v>
      </c>
      <c r="F80" s="95">
        <v>3373.5</v>
      </c>
      <c r="G80" s="95">
        <v>3454.6666666666665</v>
      </c>
      <c r="H80" s="95">
        <v>3540.1666666666665</v>
      </c>
      <c r="I80" s="95">
        <v>3447</v>
      </c>
      <c r="J80" s="95">
        <v>3395.9166666666665</v>
      </c>
      <c r="K80" s="95">
        <v>3516.25</v>
      </c>
      <c r="L80" s="95">
        <v>3868</v>
      </c>
      <c r="M80" s="95">
        <v>4249.916666666667</v>
      </c>
      <c r="N80" s="95">
        <v>4516.916666666667</v>
      </c>
      <c r="O80" s="95">
        <v>4769.75</v>
      </c>
      <c r="P80" s="95">
        <v>4855.083333333333</v>
      </c>
      <c r="Q80" s="95">
        <v>4710</v>
      </c>
      <c r="R80" s="95">
        <v>4717.333333333333</v>
      </c>
      <c r="S80" s="95">
        <v>4959.75</v>
      </c>
      <c r="T80" s="96">
        <v>5132.666666666667</v>
      </c>
      <c r="U80" s="17"/>
    </row>
    <row r="81" spans="1:22" s="174" customFormat="1" ht="12" customHeight="1" x14ac:dyDescent="0.2">
      <c r="A81" s="27" t="s">
        <v>49</v>
      </c>
      <c r="B81" s="95">
        <v>1743.1666666666667</v>
      </c>
      <c r="C81" s="95">
        <v>1987.1666666666667</v>
      </c>
      <c r="D81" s="95">
        <v>2115.4166666666665</v>
      </c>
      <c r="E81" s="95">
        <v>2208.666666666667</v>
      </c>
      <c r="F81" s="95">
        <v>2211.6666666666665</v>
      </c>
      <c r="G81" s="95">
        <v>2267.25</v>
      </c>
      <c r="H81" s="95">
        <v>2309</v>
      </c>
      <c r="I81" s="95">
        <v>2188.9166666666665</v>
      </c>
      <c r="J81" s="95">
        <v>2098.3333333333335</v>
      </c>
      <c r="K81" s="95">
        <v>2048.75</v>
      </c>
      <c r="L81" s="95">
        <v>2178.3333333333335</v>
      </c>
      <c r="M81" s="95">
        <v>2382</v>
      </c>
      <c r="N81" s="95">
        <v>2450.1666666666665</v>
      </c>
      <c r="O81" s="95">
        <v>2567.5</v>
      </c>
      <c r="P81" s="95">
        <v>2641.4166666666665</v>
      </c>
      <c r="Q81" s="95">
        <v>2545.9166666666665</v>
      </c>
      <c r="R81" s="95">
        <v>2435.8333333333335</v>
      </c>
      <c r="S81" s="95">
        <v>2562.5833333333335</v>
      </c>
      <c r="T81" s="96">
        <v>2683.8333333333335</v>
      </c>
      <c r="U81" s="17"/>
    </row>
    <row r="82" spans="1:22" s="174" customFormat="1" ht="12" customHeight="1" x14ac:dyDescent="0.2">
      <c r="A82" s="27" t="s">
        <v>50</v>
      </c>
      <c r="B82" s="95">
        <v>940.41666666666663</v>
      </c>
      <c r="C82" s="95">
        <v>1051.1666666666667</v>
      </c>
      <c r="D82" s="95">
        <v>1067.5</v>
      </c>
      <c r="E82" s="95">
        <v>1158.3333333333333</v>
      </c>
      <c r="F82" s="95">
        <v>1248.4166666666667</v>
      </c>
      <c r="G82" s="95">
        <v>1314.8333333333333</v>
      </c>
      <c r="H82" s="95">
        <v>1423.9166666666667</v>
      </c>
      <c r="I82" s="95">
        <v>1383.5</v>
      </c>
      <c r="J82" s="95">
        <v>1356.4166666666667</v>
      </c>
      <c r="K82" s="95">
        <v>1384.3333333333333</v>
      </c>
      <c r="L82" s="95">
        <v>1502.3333333333333</v>
      </c>
      <c r="M82" s="95">
        <v>1512.0833333333333</v>
      </c>
      <c r="N82" s="95">
        <v>1595.8333333333333</v>
      </c>
      <c r="O82" s="95">
        <v>1663.5833333333333</v>
      </c>
      <c r="P82" s="95">
        <v>1632.9166666666667</v>
      </c>
      <c r="Q82" s="95">
        <v>1529</v>
      </c>
      <c r="R82" s="95">
        <v>1479.1666666666667</v>
      </c>
      <c r="S82" s="95">
        <v>1579.75</v>
      </c>
      <c r="T82" s="96">
        <v>1660.3333333333333</v>
      </c>
      <c r="U82" s="17"/>
    </row>
    <row r="83" spans="1:22" s="174" customFormat="1" ht="12" customHeight="1" x14ac:dyDescent="0.2">
      <c r="A83" s="27" t="s">
        <v>51</v>
      </c>
      <c r="B83" s="95">
        <v>3752.5</v>
      </c>
      <c r="C83" s="95">
        <v>4231.416666666667</v>
      </c>
      <c r="D83" s="95">
        <v>4585.083333333333</v>
      </c>
      <c r="E83" s="95">
        <v>4702.6666666666661</v>
      </c>
      <c r="F83" s="95">
        <v>4809.416666666667</v>
      </c>
      <c r="G83" s="95">
        <v>4990.416666666667</v>
      </c>
      <c r="H83" s="95">
        <v>5197.416666666667</v>
      </c>
      <c r="I83" s="95">
        <v>5036.5</v>
      </c>
      <c r="J83" s="95">
        <v>5012.166666666667</v>
      </c>
      <c r="K83" s="95">
        <v>4988.166666666667</v>
      </c>
      <c r="L83" s="95">
        <v>5261.916666666667</v>
      </c>
      <c r="M83" s="95">
        <v>5759.916666666667</v>
      </c>
      <c r="N83" s="95">
        <v>6266.75</v>
      </c>
      <c r="O83" s="95">
        <v>6347.083333333333</v>
      </c>
      <c r="P83" s="95">
        <v>6547.416666666667</v>
      </c>
      <c r="Q83" s="95">
        <v>6315.583333333333</v>
      </c>
      <c r="R83" s="95">
        <v>6112.25</v>
      </c>
      <c r="S83" s="95">
        <v>6330.083333333333</v>
      </c>
      <c r="T83" s="96">
        <v>6588.166666666667</v>
      </c>
      <c r="U83" s="17"/>
    </row>
    <row r="84" spans="1:22" s="174" customFormat="1" ht="12" customHeight="1" x14ac:dyDescent="0.2">
      <c r="A84" s="27" t="s">
        <v>52</v>
      </c>
      <c r="B84" s="95">
        <v>1532.5</v>
      </c>
      <c r="C84" s="95">
        <v>1730.1666666666667</v>
      </c>
      <c r="D84" s="95">
        <v>1902.3333333333333</v>
      </c>
      <c r="E84" s="95">
        <v>2024.75</v>
      </c>
      <c r="F84" s="95">
        <v>2033.25</v>
      </c>
      <c r="G84" s="95">
        <v>2029.25</v>
      </c>
      <c r="H84" s="95">
        <v>2030.1666666666667</v>
      </c>
      <c r="I84" s="95">
        <v>1890.8333333333333</v>
      </c>
      <c r="J84" s="95">
        <v>1773.5833333333333</v>
      </c>
      <c r="K84" s="95">
        <v>1762.25</v>
      </c>
      <c r="L84" s="95">
        <v>1902.4166666666667</v>
      </c>
      <c r="M84" s="95">
        <v>2006.6666666666667</v>
      </c>
      <c r="N84" s="95">
        <v>2132.1666666666665</v>
      </c>
      <c r="O84" s="95">
        <v>2184.25</v>
      </c>
      <c r="P84" s="95">
        <v>2363.1666666666665</v>
      </c>
      <c r="Q84" s="95">
        <v>2228.3333333333335</v>
      </c>
      <c r="R84" s="95">
        <v>2193.75</v>
      </c>
      <c r="S84" s="95">
        <v>2303.3333333333335</v>
      </c>
      <c r="T84" s="96">
        <v>2377.0833333333335</v>
      </c>
      <c r="U84" s="17"/>
    </row>
    <row r="85" spans="1:22" s="195" customFormat="1" ht="12" customHeight="1" x14ac:dyDescent="0.2">
      <c r="A85" s="27" t="s">
        <v>53</v>
      </c>
      <c r="B85" s="95">
        <v>516.08333333333337</v>
      </c>
      <c r="C85" s="95">
        <v>565.33333333333337</v>
      </c>
      <c r="D85" s="95">
        <v>585.08333333333337</v>
      </c>
      <c r="E85" s="95">
        <v>621.16666666666663</v>
      </c>
      <c r="F85" s="95">
        <v>641.83333333333337</v>
      </c>
      <c r="G85" s="95">
        <v>621.41666666666663</v>
      </c>
      <c r="H85" s="95">
        <v>597.41666666666663</v>
      </c>
      <c r="I85" s="95">
        <v>598.08333333333337</v>
      </c>
      <c r="J85" s="95">
        <v>546.5</v>
      </c>
      <c r="K85" s="95">
        <v>519.58333333333337</v>
      </c>
      <c r="L85" s="95">
        <v>535</v>
      </c>
      <c r="M85" s="95">
        <v>601.25</v>
      </c>
      <c r="N85" s="95">
        <v>652.25</v>
      </c>
      <c r="O85" s="95">
        <v>658.75</v>
      </c>
      <c r="P85" s="95">
        <v>688.25</v>
      </c>
      <c r="Q85" s="95">
        <v>668.58333333333337</v>
      </c>
      <c r="R85" s="95">
        <v>623.33333333333337</v>
      </c>
      <c r="S85" s="95">
        <v>666</v>
      </c>
      <c r="T85" s="96">
        <v>722.58333333333337</v>
      </c>
      <c r="U85" s="17"/>
    </row>
    <row r="86" spans="1:22" s="195" customFormat="1" ht="12" customHeight="1" x14ac:dyDescent="0.2">
      <c r="A86" s="27" t="s">
        <v>54</v>
      </c>
      <c r="B86" s="95">
        <v>900.25</v>
      </c>
      <c r="C86" s="95">
        <v>968.91666666666663</v>
      </c>
      <c r="D86" s="95">
        <v>1076.1666666666667</v>
      </c>
      <c r="E86" s="95">
        <v>1080.25</v>
      </c>
      <c r="F86" s="95">
        <v>1095.5</v>
      </c>
      <c r="G86" s="95">
        <v>1064.75</v>
      </c>
      <c r="H86" s="95">
        <v>1021</v>
      </c>
      <c r="I86" s="95">
        <v>976.08333333333337</v>
      </c>
      <c r="J86" s="95">
        <v>902.33333333333337</v>
      </c>
      <c r="K86" s="95">
        <v>919.83333333333337</v>
      </c>
      <c r="L86" s="95">
        <v>982.75</v>
      </c>
      <c r="M86" s="95">
        <v>1074.5</v>
      </c>
      <c r="N86" s="95">
        <v>1169.9166666666667</v>
      </c>
      <c r="O86" s="95">
        <v>1245.6666666666667</v>
      </c>
      <c r="P86" s="95">
        <v>1313.6666666666667</v>
      </c>
      <c r="Q86" s="95">
        <v>1264.3333333333333</v>
      </c>
      <c r="R86" s="95">
        <v>1194.25</v>
      </c>
      <c r="S86" s="95">
        <v>1290.6666666666667</v>
      </c>
      <c r="T86" s="96">
        <v>1405.6666666666667</v>
      </c>
      <c r="U86" s="17"/>
    </row>
    <row r="87" spans="1:22" s="174" customFormat="1" ht="12" customHeight="1" x14ac:dyDescent="0.2">
      <c r="A87" s="27" t="s">
        <v>55</v>
      </c>
      <c r="B87" s="95">
        <v>553.08333333333337</v>
      </c>
      <c r="C87" s="95">
        <v>625.66666666666663</v>
      </c>
      <c r="D87" s="95">
        <v>707.75</v>
      </c>
      <c r="E87" s="95">
        <v>751.16666666666674</v>
      </c>
      <c r="F87" s="95">
        <v>750.41666666666663</v>
      </c>
      <c r="G87" s="95">
        <v>711.41666666666663</v>
      </c>
      <c r="H87" s="95">
        <v>654.66666666666663</v>
      </c>
      <c r="I87" s="95">
        <v>623.41666666666663</v>
      </c>
      <c r="J87" s="95">
        <v>567.08333333333337</v>
      </c>
      <c r="K87" s="95">
        <v>561.33333333333337</v>
      </c>
      <c r="L87" s="95">
        <v>593.91666666666663</v>
      </c>
      <c r="M87" s="95">
        <v>623.25</v>
      </c>
      <c r="N87" s="95">
        <v>744.16666666666663</v>
      </c>
      <c r="O87" s="95">
        <v>789.25</v>
      </c>
      <c r="P87" s="95">
        <v>790.41666666666663</v>
      </c>
      <c r="Q87" s="95">
        <v>753.75</v>
      </c>
      <c r="R87" s="95">
        <v>720.58333333333337</v>
      </c>
      <c r="S87" s="95">
        <v>775.66666666666663</v>
      </c>
      <c r="T87" s="96">
        <v>858.41666666666663</v>
      </c>
      <c r="U87" s="17"/>
    </row>
    <row r="88" spans="1:22" s="186" customFormat="1" ht="12" customHeight="1" x14ac:dyDescent="0.2">
      <c r="A88" s="33" t="s">
        <v>5</v>
      </c>
      <c r="B88" s="303">
        <v>29118.75</v>
      </c>
      <c r="C88" s="303">
        <v>32436</v>
      </c>
      <c r="D88" s="303">
        <v>34715.599999999999</v>
      </c>
      <c r="E88" s="303">
        <v>36328</v>
      </c>
      <c r="F88" s="303">
        <v>37305.166666666664</v>
      </c>
      <c r="G88" s="303">
        <v>37847.666666666664</v>
      </c>
      <c r="H88" s="303">
        <v>38013.583333333328</v>
      </c>
      <c r="I88" s="303">
        <v>36424.25</v>
      </c>
      <c r="J88" s="303">
        <v>35356.75</v>
      </c>
      <c r="K88" s="303">
        <v>35076.083333333336</v>
      </c>
      <c r="L88" s="303">
        <v>37690.666666666657</v>
      </c>
      <c r="M88" s="303">
        <v>41050.25</v>
      </c>
      <c r="N88" s="303">
        <v>44044.416666666664</v>
      </c>
      <c r="O88" s="303">
        <v>45882.416666666664</v>
      </c>
      <c r="P88" s="303">
        <v>47735.666666666664</v>
      </c>
      <c r="Q88" s="303">
        <v>45875.666666666679</v>
      </c>
      <c r="R88" s="303">
        <v>44873.916666666664</v>
      </c>
      <c r="S88" s="303">
        <v>47427.416666666664</v>
      </c>
      <c r="T88" s="304">
        <v>50072.583333333336</v>
      </c>
      <c r="U88" s="17"/>
    </row>
    <row r="89" spans="1:22" s="174" customFormat="1" ht="4.5" customHeight="1" x14ac:dyDescent="0.2">
      <c r="A89" s="132"/>
      <c r="B89" s="303"/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  <c r="R89" s="303"/>
      <c r="S89" s="303"/>
      <c r="T89" s="304"/>
      <c r="U89" s="17"/>
    </row>
    <row r="90" spans="1:22" s="173" customFormat="1" ht="12" customHeight="1" x14ac:dyDescent="0.2">
      <c r="A90" s="184" t="s">
        <v>119</v>
      </c>
      <c r="B90" s="313"/>
      <c r="C90" s="313"/>
      <c r="D90" s="313"/>
      <c r="E90" s="313"/>
      <c r="F90" s="313"/>
      <c r="G90" s="313"/>
      <c r="H90" s="313"/>
      <c r="I90" s="313"/>
      <c r="J90" s="314"/>
      <c r="K90" s="313"/>
      <c r="L90" s="313"/>
      <c r="M90" s="313"/>
      <c r="N90" s="313"/>
      <c r="O90" s="313"/>
      <c r="P90" s="313"/>
      <c r="Q90" s="313"/>
      <c r="R90" s="313"/>
      <c r="S90" s="313"/>
      <c r="T90" s="313"/>
      <c r="U90" s="226"/>
    </row>
    <row r="91" spans="1:22" s="174" customFormat="1" ht="12" customHeight="1" x14ac:dyDescent="0.2"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322"/>
      <c r="M91" s="322"/>
      <c r="N91" s="322"/>
      <c r="O91" s="322"/>
      <c r="P91" s="186"/>
      <c r="Q91" s="187"/>
      <c r="R91" s="187"/>
      <c r="S91" s="187"/>
      <c r="T91" s="187"/>
      <c r="U91" s="187"/>
    </row>
    <row r="92" spans="1:22" s="174" customFormat="1" ht="3" customHeight="1" x14ac:dyDescent="0.25">
      <c r="A92" s="157"/>
      <c r="B92" s="160"/>
      <c r="C92" s="160"/>
      <c r="D92" s="160"/>
      <c r="E92" s="160"/>
      <c r="F92" s="90"/>
      <c r="G92" s="160"/>
      <c r="H92" s="90"/>
      <c r="I92" s="126"/>
      <c r="J92" s="90"/>
      <c r="K92" s="126"/>
      <c r="L92" s="100"/>
      <c r="M92" s="100"/>
      <c r="N92" s="100"/>
      <c r="O92" s="100"/>
      <c r="P92" s="395"/>
    </row>
    <row r="93" spans="1:22" s="174" customFormat="1" ht="12" customHeight="1" x14ac:dyDescent="0.2">
      <c r="A93" s="196" t="s">
        <v>3</v>
      </c>
      <c r="B93" s="301">
        <v>2011</v>
      </c>
      <c r="C93" s="301">
        <v>2012</v>
      </c>
      <c r="D93" s="301">
        <v>2013</v>
      </c>
      <c r="E93" s="301">
        <v>2014</v>
      </c>
      <c r="F93" s="301">
        <v>2015</v>
      </c>
      <c r="G93" s="301">
        <v>2016</v>
      </c>
      <c r="H93" s="301">
        <v>2017</v>
      </c>
      <c r="I93" s="301">
        <v>2018</v>
      </c>
      <c r="J93" s="301">
        <v>2019</v>
      </c>
      <c r="K93" s="301">
        <v>2020</v>
      </c>
      <c r="L93" s="301">
        <v>2021</v>
      </c>
      <c r="M93" s="301">
        <v>2022</v>
      </c>
      <c r="N93" s="301">
        <v>2023</v>
      </c>
      <c r="O93" s="301">
        <v>2024</v>
      </c>
      <c r="P93" s="306" t="s">
        <v>166</v>
      </c>
      <c r="Q93" s="173"/>
      <c r="R93" s="173"/>
      <c r="S93" s="173"/>
      <c r="T93" s="173"/>
      <c r="U93" s="173"/>
      <c r="V93" s="173"/>
    </row>
    <row r="94" spans="1:22" s="174" customFormat="1" ht="6" customHeight="1" x14ac:dyDescent="0.2">
      <c r="A94" s="130"/>
      <c r="B94" s="222"/>
      <c r="C94" s="222"/>
      <c r="D94" s="222"/>
      <c r="E94" s="222"/>
      <c r="F94" s="222"/>
      <c r="G94" s="222"/>
      <c r="H94" s="222"/>
      <c r="I94" s="222"/>
      <c r="J94" s="222"/>
      <c r="K94" s="396"/>
      <c r="L94" s="396"/>
      <c r="M94" s="396"/>
      <c r="N94" s="396"/>
      <c r="O94" s="396"/>
      <c r="P94" s="396"/>
    </row>
    <row r="95" spans="1:22" s="174" customFormat="1" ht="12" customHeight="1" x14ac:dyDescent="0.25">
      <c r="A95" s="164" t="s">
        <v>7</v>
      </c>
      <c r="B95" s="172"/>
      <c r="C95" s="172"/>
      <c r="D95" s="172"/>
      <c r="E95" s="172"/>
      <c r="F95" s="172"/>
      <c r="G95" s="208"/>
      <c r="H95" s="208"/>
      <c r="I95" s="321"/>
      <c r="J95" s="320"/>
      <c r="K95" s="319"/>
      <c r="L95" s="323"/>
      <c r="M95" s="323"/>
      <c r="N95" s="323"/>
      <c r="O95" s="323"/>
    </row>
    <row r="96" spans="1:22" s="174" customFormat="1" ht="12" customHeight="1" x14ac:dyDescent="0.2">
      <c r="A96" s="27" t="s">
        <v>37</v>
      </c>
      <c r="B96" s="176">
        <v>5491.25</v>
      </c>
      <c r="C96" s="175">
        <v>5565.083333333333</v>
      </c>
      <c r="D96" s="176">
        <v>5638.916666666647</v>
      </c>
      <c r="E96" s="176">
        <v>5672.5833333331784</v>
      </c>
      <c r="F96" s="176">
        <v>5273.333333333333</v>
      </c>
      <c r="G96" s="176">
        <v>5115.5000000000027</v>
      </c>
      <c r="H96" s="311">
        <v>4815.5833612605929</v>
      </c>
      <c r="I96" s="176">
        <v>4615.5000000000027</v>
      </c>
      <c r="J96" s="176">
        <v>4463.4166666666588</v>
      </c>
      <c r="K96" s="176">
        <v>4322.4166666666706</v>
      </c>
      <c r="L96" s="176">
        <v>4401.5833333333367</v>
      </c>
      <c r="M96" s="176">
        <v>4493</v>
      </c>
      <c r="N96" s="176">
        <v>4718</v>
      </c>
      <c r="O96" s="176">
        <v>4718</v>
      </c>
      <c r="P96" s="307">
        <f t="shared" ref="P96:P115" si="1">((O96/M96)-1)*100</f>
        <v>5.0077898953928335</v>
      </c>
    </row>
    <row r="97" spans="1:22" s="174" customFormat="1" ht="12" customHeight="1" x14ac:dyDescent="0.2">
      <c r="A97" s="27" t="s">
        <v>38</v>
      </c>
      <c r="B97" s="176">
        <v>870.58333333333337</v>
      </c>
      <c r="C97" s="175">
        <v>880.91666666666663</v>
      </c>
      <c r="D97" s="176">
        <v>875.91666666666845</v>
      </c>
      <c r="E97" s="176">
        <v>902.58333333333826</v>
      </c>
      <c r="F97" s="176">
        <v>877.5</v>
      </c>
      <c r="G97" s="176">
        <v>847.25000000000057</v>
      </c>
      <c r="H97" s="311">
        <v>845.83333940058947</v>
      </c>
      <c r="I97" s="176">
        <v>806.83333333333314</v>
      </c>
      <c r="J97" s="176">
        <v>763.25000000000114</v>
      </c>
      <c r="K97" s="176">
        <v>776.91666666666788</v>
      </c>
      <c r="L97" s="176">
        <v>804.24999999999909</v>
      </c>
      <c r="M97" s="176">
        <v>818</v>
      </c>
      <c r="N97" s="176">
        <v>834</v>
      </c>
      <c r="O97" s="176">
        <v>834</v>
      </c>
      <c r="P97" s="307">
        <f t="shared" si="1"/>
        <v>1.9559902200489088</v>
      </c>
    </row>
    <row r="98" spans="1:22" s="174" customFormat="1" ht="12" customHeight="1" x14ac:dyDescent="0.2">
      <c r="A98" s="27" t="s">
        <v>39</v>
      </c>
      <c r="B98" s="96">
        <v>984.75</v>
      </c>
      <c r="C98" s="95">
        <v>1025.1666666666667</v>
      </c>
      <c r="D98" s="176">
        <v>1069.0833333333351</v>
      </c>
      <c r="E98" s="176">
        <v>1052.750000000002</v>
      </c>
      <c r="F98" s="176">
        <v>972.75</v>
      </c>
      <c r="G98" s="176">
        <v>970.91666666666549</v>
      </c>
      <c r="H98" s="176">
        <v>954.0833391174674</v>
      </c>
      <c r="I98" s="176">
        <v>943.08333333333383</v>
      </c>
      <c r="J98" s="176">
        <v>902.83333333333269</v>
      </c>
      <c r="K98" s="176">
        <v>907.33333333333417</v>
      </c>
      <c r="L98" s="176">
        <v>908.58333333333314</v>
      </c>
      <c r="M98" s="176">
        <v>853</v>
      </c>
      <c r="N98" s="176">
        <v>840</v>
      </c>
      <c r="O98" s="176">
        <v>840</v>
      </c>
      <c r="P98" s="307">
        <f t="shared" si="1"/>
        <v>-1.5240328253223967</v>
      </c>
    </row>
    <row r="99" spans="1:22" s="174" customFormat="1" ht="12" customHeight="1" x14ac:dyDescent="0.2">
      <c r="A99" s="27" t="s">
        <v>40</v>
      </c>
      <c r="B99" s="96">
        <v>7430.75</v>
      </c>
      <c r="C99" s="95">
        <v>7651.5</v>
      </c>
      <c r="D99" s="176">
        <v>7735.4166666665651</v>
      </c>
      <c r="E99" s="176">
        <v>7826.833333332962</v>
      </c>
      <c r="F99" s="176">
        <v>7333.416666666667</v>
      </c>
      <c r="G99" s="176">
        <v>7019.2500000000136</v>
      </c>
      <c r="H99" s="176">
        <v>6730.250038228929</v>
      </c>
      <c r="I99" s="176">
        <v>6652.1666666666642</v>
      </c>
      <c r="J99" s="176">
        <v>6618.833333333333</v>
      </c>
      <c r="K99" s="176">
        <v>6630.1666666666706</v>
      </c>
      <c r="L99" s="176">
        <v>6731.0000000000055</v>
      </c>
      <c r="M99" s="176">
        <v>6573</v>
      </c>
      <c r="N99" s="176">
        <v>6874</v>
      </c>
      <c r="O99" s="176">
        <v>6874</v>
      </c>
      <c r="P99" s="307">
        <f t="shared" si="1"/>
        <v>4.5793397231096877</v>
      </c>
    </row>
    <row r="100" spans="1:22" s="174" customFormat="1" ht="12" customHeight="1" x14ac:dyDescent="0.2">
      <c r="A100" s="27" t="s">
        <v>41</v>
      </c>
      <c r="B100" s="96">
        <v>1891.0833333333333</v>
      </c>
      <c r="C100" s="95">
        <v>1889.0833333333333</v>
      </c>
      <c r="D100" s="176">
        <v>1914.9166666666542</v>
      </c>
      <c r="E100" s="176">
        <v>1934.0833333333062</v>
      </c>
      <c r="F100" s="176">
        <v>1775.5</v>
      </c>
      <c r="G100" s="176">
        <v>1646.2499999999973</v>
      </c>
      <c r="H100" s="176">
        <v>1574.9166775867343</v>
      </c>
      <c r="I100" s="176">
        <v>1556.2499999999998</v>
      </c>
      <c r="J100" s="176">
        <v>1522.5833333333319</v>
      </c>
      <c r="K100" s="176">
        <v>1519.0833333333346</v>
      </c>
      <c r="L100" s="176">
        <v>1500.1666666666665</v>
      </c>
      <c r="M100" s="176">
        <v>1456</v>
      </c>
      <c r="N100" s="176">
        <v>1591</v>
      </c>
      <c r="O100" s="176">
        <v>1591</v>
      </c>
      <c r="P100" s="307">
        <f t="shared" si="1"/>
        <v>9.2719780219780112</v>
      </c>
    </row>
    <row r="101" spans="1:22" s="174" customFormat="1" ht="12" customHeight="1" x14ac:dyDescent="0.2">
      <c r="A101" s="27" t="s">
        <v>42</v>
      </c>
      <c r="B101" s="96">
        <v>1616.9166666666667</v>
      </c>
      <c r="C101" s="95">
        <v>1654.6666666666667</v>
      </c>
      <c r="D101" s="176">
        <v>1688.8333333333283</v>
      </c>
      <c r="E101" s="176">
        <v>1714.8333333333201</v>
      </c>
      <c r="F101" s="176">
        <v>1644.75</v>
      </c>
      <c r="G101" s="176">
        <v>1544.4999999999986</v>
      </c>
      <c r="H101" s="176">
        <v>1488.416676685214</v>
      </c>
      <c r="I101" s="176">
        <v>1530.9166666666692</v>
      </c>
      <c r="J101" s="176">
        <v>1525.8333333333314</v>
      </c>
      <c r="K101" s="176">
        <v>1481.1666666666652</v>
      </c>
      <c r="L101" s="176">
        <v>1494.4166666666663</v>
      </c>
      <c r="M101" s="176">
        <v>1457</v>
      </c>
      <c r="N101" s="176">
        <v>1509</v>
      </c>
      <c r="O101" s="176">
        <v>1509</v>
      </c>
      <c r="P101" s="307">
        <f t="shared" si="1"/>
        <v>3.568977350720659</v>
      </c>
    </row>
    <row r="102" spans="1:22" s="174" customFormat="1" ht="12" customHeight="1" x14ac:dyDescent="0.2">
      <c r="A102" s="27" t="s">
        <v>43</v>
      </c>
      <c r="B102" s="96">
        <v>2743.0833333333335</v>
      </c>
      <c r="C102" s="95">
        <v>2811.75</v>
      </c>
      <c r="D102" s="176">
        <v>2803.0000000000109</v>
      </c>
      <c r="E102" s="176">
        <v>2801.9166666666865</v>
      </c>
      <c r="F102" s="176">
        <v>2589</v>
      </c>
      <c r="G102" s="176">
        <v>2462.916666666667</v>
      </c>
      <c r="H102" s="176">
        <v>2382.5833481922746</v>
      </c>
      <c r="I102" s="176">
        <v>2320.5833333333289</v>
      </c>
      <c r="J102" s="176">
        <v>2282.0000000000009</v>
      </c>
      <c r="K102" s="176">
        <v>2280.6666666666674</v>
      </c>
      <c r="L102" s="176">
        <v>2265.3333333333326</v>
      </c>
      <c r="M102" s="176">
        <v>2337</v>
      </c>
      <c r="N102" s="176">
        <v>2397</v>
      </c>
      <c r="O102" s="176">
        <v>2397</v>
      </c>
      <c r="P102" s="307">
        <f t="shared" si="1"/>
        <v>2.5673940949935803</v>
      </c>
    </row>
    <row r="103" spans="1:22" s="174" customFormat="1" ht="12" customHeight="1" x14ac:dyDescent="0.2">
      <c r="A103" s="27" t="s">
        <v>44</v>
      </c>
      <c r="B103" s="96">
        <v>1060.25</v>
      </c>
      <c r="C103" s="95">
        <v>1064.9166666666667</v>
      </c>
      <c r="D103" s="176">
        <v>1084.0000000000016</v>
      </c>
      <c r="E103" s="176">
        <v>1089.9166666666702</v>
      </c>
      <c r="F103" s="176">
        <v>1007.75</v>
      </c>
      <c r="G103" s="176">
        <v>950.00000000000057</v>
      </c>
      <c r="H103" s="176">
        <v>917.25000566244125</v>
      </c>
      <c r="I103" s="176">
        <v>896.00000000000034</v>
      </c>
      <c r="J103" s="176">
        <v>898.00000000000034</v>
      </c>
      <c r="K103" s="176">
        <v>917.33333333333428</v>
      </c>
      <c r="L103" s="176">
        <v>914.91666666666822</v>
      </c>
      <c r="M103" s="176">
        <v>827</v>
      </c>
      <c r="N103" s="176">
        <v>830</v>
      </c>
      <c r="O103" s="176">
        <v>830</v>
      </c>
      <c r="P103" s="307">
        <f t="shared" si="1"/>
        <v>0.36275695284160303</v>
      </c>
    </row>
    <row r="104" spans="1:22" s="174" customFormat="1" ht="12" customHeight="1" x14ac:dyDescent="0.2">
      <c r="A104" s="27" t="s">
        <v>45</v>
      </c>
      <c r="B104" s="96">
        <v>3372.0833333333335</v>
      </c>
      <c r="C104" s="95">
        <v>3374.5</v>
      </c>
      <c r="D104" s="176">
        <v>3444.166666666692</v>
      </c>
      <c r="E104" s="176">
        <v>3419.7500000000637</v>
      </c>
      <c r="F104" s="176">
        <v>3179.0833333333335</v>
      </c>
      <c r="G104" s="176">
        <v>3047.2500000000082</v>
      </c>
      <c r="H104" s="176">
        <v>2895.5833534523845</v>
      </c>
      <c r="I104" s="176">
        <v>2810.8333333333358</v>
      </c>
      <c r="J104" s="176">
        <v>2757.8333333333348</v>
      </c>
      <c r="K104" s="176">
        <v>2838.9166666666715</v>
      </c>
      <c r="L104" s="176">
        <v>2802.1666666666711</v>
      </c>
      <c r="M104" s="176">
        <v>2738</v>
      </c>
      <c r="N104" s="176">
        <v>2840</v>
      </c>
      <c r="O104" s="176">
        <v>2840</v>
      </c>
      <c r="P104" s="307">
        <f t="shared" si="1"/>
        <v>3.7253469685902152</v>
      </c>
    </row>
    <row r="105" spans="1:22" s="174" customFormat="1" ht="12" customHeight="1" x14ac:dyDescent="0.2">
      <c r="A105" s="27" t="s">
        <v>46</v>
      </c>
      <c r="B105" s="96">
        <v>2264.8333333333335</v>
      </c>
      <c r="C105" s="95">
        <v>2260.6666666666665</v>
      </c>
      <c r="D105" s="176">
        <v>2325.1666666666683</v>
      </c>
      <c r="E105" s="176">
        <v>2309.2499999999991</v>
      </c>
      <c r="F105" s="176">
        <v>2174.3333333333335</v>
      </c>
      <c r="G105" s="176">
        <v>2143.4166666666647</v>
      </c>
      <c r="H105" s="176">
        <v>2053.5000117197633</v>
      </c>
      <c r="I105" s="176">
        <v>1980.2500000000007</v>
      </c>
      <c r="J105" s="176">
        <v>1948.9999999999975</v>
      </c>
      <c r="K105" s="176">
        <v>1917.3333333333294</v>
      </c>
      <c r="L105" s="176">
        <v>1937.9166666666674</v>
      </c>
      <c r="M105" s="176">
        <v>1864</v>
      </c>
      <c r="N105" s="176">
        <v>1934</v>
      </c>
      <c r="O105" s="176">
        <v>1934</v>
      </c>
      <c r="P105" s="307">
        <f t="shared" si="1"/>
        <v>3.7553648068669565</v>
      </c>
    </row>
    <row r="106" spans="1:22" s="174" customFormat="1" ht="12" customHeight="1" x14ac:dyDescent="0.2">
      <c r="A106" s="27" t="s">
        <v>47</v>
      </c>
      <c r="B106" s="96">
        <v>1075.5</v>
      </c>
      <c r="C106" s="95">
        <v>1071.4166666666667</v>
      </c>
      <c r="D106" s="176">
        <v>1089.8333333333339</v>
      </c>
      <c r="E106" s="176">
        <v>1102.2500000000027</v>
      </c>
      <c r="F106" s="176">
        <v>1009.25</v>
      </c>
      <c r="G106" s="176">
        <v>941.41666666666674</v>
      </c>
      <c r="H106" s="176">
        <v>893.75000585615635</v>
      </c>
      <c r="I106" s="176">
        <v>827.33333333333235</v>
      </c>
      <c r="J106" s="176">
        <v>788.50000000000011</v>
      </c>
      <c r="K106" s="176">
        <v>767.33333333333314</v>
      </c>
      <c r="L106" s="176">
        <v>754.33333333333314</v>
      </c>
      <c r="M106" s="176">
        <v>786</v>
      </c>
      <c r="N106" s="176">
        <v>830</v>
      </c>
      <c r="O106" s="176">
        <v>830</v>
      </c>
      <c r="P106" s="307">
        <f t="shared" si="1"/>
        <v>5.5979643765903253</v>
      </c>
    </row>
    <row r="107" spans="1:22" s="174" customFormat="1" ht="12" customHeight="1" x14ac:dyDescent="0.2">
      <c r="A107" s="27" t="s">
        <v>48</v>
      </c>
      <c r="B107" s="96">
        <v>5224.583333333333</v>
      </c>
      <c r="C107" s="95">
        <v>5209</v>
      </c>
      <c r="D107" s="176">
        <v>5185.5833333333212</v>
      </c>
      <c r="E107" s="176">
        <v>5239.3333333333167</v>
      </c>
      <c r="F107" s="176">
        <v>4818.583333333333</v>
      </c>
      <c r="G107" s="176">
        <v>4573.4166666666788</v>
      </c>
      <c r="H107" s="176">
        <v>4342.1666925773025</v>
      </c>
      <c r="I107" s="176">
        <v>4180.5833333333312</v>
      </c>
      <c r="J107" s="176">
        <v>4083.3333333333312</v>
      </c>
      <c r="K107" s="176">
        <v>3954.9166666666706</v>
      </c>
      <c r="L107" s="176">
        <v>4039.5833333333353</v>
      </c>
      <c r="M107" s="176">
        <v>4000</v>
      </c>
      <c r="N107" s="176">
        <v>4172</v>
      </c>
      <c r="O107" s="176">
        <v>4172</v>
      </c>
      <c r="P107" s="307">
        <f t="shared" si="1"/>
        <v>4.2999999999999927</v>
      </c>
    </row>
    <row r="108" spans="1:22" s="174" customFormat="1" ht="12" customHeight="1" x14ac:dyDescent="0.2">
      <c r="A108" s="27" t="s">
        <v>49</v>
      </c>
      <c r="B108" s="96">
        <v>2725.0833333333335</v>
      </c>
      <c r="C108" s="95">
        <v>2725.4166666666665</v>
      </c>
      <c r="D108" s="176">
        <v>2760.8333333333489</v>
      </c>
      <c r="E108" s="176">
        <v>2712.5000000000036</v>
      </c>
      <c r="F108" s="176">
        <v>2545.6666666666665</v>
      </c>
      <c r="G108" s="176">
        <v>2381.583333333328</v>
      </c>
      <c r="H108" s="176">
        <v>2264.3333504423499</v>
      </c>
      <c r="I108" s="176">
        <v>2181.2499999999986</v>
      </c>
      <c r="J108" s="176">
        <v>2146.4999999999991</v>
      </c>
      <c r="K108" s="176">
        <v>2129.0833333333317</v>
      </c>
      <c r="L108" s="176">
        <v>2124.6666666666674</v>
      </c>
      <c r="M108" s="176">
        <v>2062</v>
      </c>
      <c r="N108" s="176">
        <v>2075</v>
      </c>
      <c r="O108" s="176">
        <v>2075</v>
      </c>
      <c r="P108" s="307">
        <f t="shared" si="1"/>
        <v>0.63045586808923026</v>
      </c>
    </row>
    <row r="109" spans="1:22" s="195" customFormat="1" ht="12" customHeight="1" x14ac:dyDescent="0.2">
      <c r="A109" s="27" t="s">
        <v>50</v>
      </c>
      <c r="B109" s="96">
        <v>1673.4166666666667</v>
      </c>
      <c r="C109" s="95">
        <v>1695.0833333333333</v>
      </c>
      <c r="D109" s="176">
        <v>1662.4999999999936</v>
      </c>
      <c r="E109" s="176">
        <v>1699.2499999999889</v>
      </c>
      <c r="F109" s="176">
        <v>1611.8333333333333</v>
      </c>
      <c r="G109" s="176">
        <v>1464.0833333333308</v>
      </c>
      <c r="H109" s="176">
        <v>1337.8333430662751</v>
      </c>
      <c r="I109" s="176">
        <v>1288.3333333333328</v>
      </c>
      <c r="J109" s="176">
        <v>1246.25</v>
      </c>
      <c r="K109" s="176">
        <v>1166</v>
      </c>
      <c r="L109" s="176">
        <v>1176.9166666666667</v>
      </c>
      <c r="M109" s="176">
        <v>1155</v>
      </c>
      <c r="N109" s="176">
        <v>1173</v>
      </c>
      <c r="O109" s="176">
        <v>1173</v>
      </c>
      <c r="P109" s="307">
        <f t="shared" si="1"/>
        <v>1.558441558441559</v>
      </c>
      <c r="Q109" s="174"/>
      <c r="R109" s="174"/>
      <c r="S109" s="174"/>
      <c r="T109" s="174"/>
      <c r="U109" s="174"/>
      <c r="V109" s="174"/>
    </row>
    <row r="110" spans="1:22" s="195" customFormat="1" ht="12" customHeight="1" x14ac:dyDescent="0.2">
      <c r="A110" s="27" t="s">
        <v>51</v>
      </c>
      <c r="B110" s="96">
        <v>6517.666666666667</v>
      </c>
      <c r="C110" s="95">
        <v>6582.166666666667</v>
      </c>
      <c r="D110" s="176">
        <v>6744.3333333333094</v>
      </c>
      <c r="E110" s="176">
        <v>6863.9999999998063</v>
      </c>
      <c r="F110" s="176">
        <v>6379</v>
      </c>
      <c r="G110" s="176">
        <v>6066.7500000000055</v>
      </c>
      <c r="H110" s="176">
        <v>5851.5000352710485</v>
      </c>
      <c r="I110" s="176">
        <v>5528.9166666666742</v>
      </c>
      <c r="J110" s="176">
        <v>5308.6666666666679</v>
      </c>
      <c r="K110" s="176">
        <v>5053.8333333333367</v>
      </c>
      <c r="L110" s="176">
        <v>5093.8333333333358</v>
      </c>
      <c r="M110" s="176">
        <v>4972</v>
      </c>
      <c r="N110" s="176">
        <v>5058</v>
      </c>
      <c r="O110" s="176">
        <v>5058</v>
      </c>
      <c r="P110" s="307">
        <f t="shared" si="1"/>
        <v>1.7296862429605708</v>
      </c>
      <c r="Q110" s="174"/>
      <c r="R110" s="174"/>
      <c r="S110" s="174"/>
      <c r="T110" s="174"/>
      <c r="U110" s="174"/>
      <c r="V110" s="174"/>
    </row>
    <row r="111" spans="1:22" s="174" customFormat="1" ht="12" customHeight="1" x14ac:dyDescent="0.2">
      <c r="A111" s="27" t="s">
        <v>52</v>
      </c>
      <c r="B111" s="96">
        <v>2344.6666666666665</v>
      </c>
      <c r="C111" s="95">
        <v>2452.0833333333335</v>
      </c>
      <c r="D111" s="176">
        <v>2494.6666666666711</v>
      </c>
      <c r="E111" s="176">
        <v>2580.5833333333399</v>
      </c>
      <c r="F111" s="176">
        <v>2482.6666666666665</v>
      </c>
      <c r="G111" s="176">
        <v>2390.1666666666692</v>
      </c>
      <c r="H111" s="176">
        <v>2296.1666812971234</v>
      </c>
      <c r="I111" s="176">
        <v>2287.0833333333335</v>
      </c>
      <c r="J111" s="176">
        <v>2329.916666666667</v>
      </c>
      <c r="K111" s="176">
        <v>2388.1666666666683</v>
      </c>
      <c r="L111" s="176">
        <v>2385.833333333333</v>
      </c>
      <c r="M111" s="176">
        <v>2343</v>
      </c>
      <c r="N111" s="176">
        <v>2350</v>
      </c>
      <c r="O111" s="176">
        <v>2350</v>
      </c>
      <c r="P111" s="307">
        <f t="shared" si="1"/>
        <v>0.29876227059326688</v>
      </c>
    </row>
    <row r="112" spans="1:22" s="186" customFormat="1" ht="12" customHeight="1" x14ac:dyDescent="0.2">
      <c r="A112" s="27" t="s">
        <v>53</v>
      </c>
      <c r="B112" s="96">
        <v>711.83333333333337</v>
      </c>
      <c r="C112" s="95">
        <v>711.33333333333337</v>
      </c>
      <c r="D112" s="176">
        <v>754.24999999999955</v>
      </c>
      <c r="E112" s="176">
        <v>789.41666666666958</v>
      </c>
      <c r="F112" s="176">
        <v>752.08333333333337</v>
      </c>
      <c r="G112" s="176">
        <v>706.41666666666674</v>
      </c>
      <c r="H112" s="176">
        <v>667.91667103022337</v>
      </c>
      <c r="I112" s="176">
        <v>652.08333333333394</v>
      </c>
      <c r="J112" s="176">
        <v>678.24999999999977</v>
      </c>
      <c r="K112" s="176">
        <v>695.75000000000023</v>
      </c>
      <c r="L112" s="176">
        <v>687.66666666666742</v>
      </c>
      <c r="M112" s="176">
        <v>687</v>
      </c>
      <c r="N112" s="176">
        <v>716</v>
      </c>
      <c r="O112" s="176">
        <v>716</v>
      </c>
      <c r="P112" s="307">
        <f t="shared" si="1"/>
        <v>4.2212518195051008</v>
      </c>
      <c r="Q112" s="195"/>
      <c r="R112" s="195"/>
      <c r="S112" s="195"/>
      <c r="T112" s="195"/>
      <c r="U112" s="195"/>
      <c r="V112" s="195"/>
    </row>
    <row r="113" spans="1:23" s="174" customFormat="1" ht="12" customHeight="1" x14ac:dyDescent="0.2">
      <c r="A113" s="27" t="s">
        <v>54</v>
      </c>
      <c r="B113" s="96">
        <v>1355.9166666666667</v>
      </c>
      <c r="C113" s="95">
        <v>1339.25</v>
      </c>
      <c r="D113" s="176">
        <v>1376.2500000000002</v>
      </c>
      <c r="E113" s="176">
        <v>1425.8333333333276</v>
      </c>
      <c r="F113" s="176">
        <v>1387.75</v>
      </c>
      <c r="G113" s="176">
        <v>1323.8333333333328</v>
      </c>
      <c r="H113" s="176">
        <v>1288.333342641592</v>
      </c>
      <c r="I113" s="176">
        <v>1374.5000000000009</v>
      </c>
      <c r="J113" s="176">
        <v>1394.4166666666663</v>
      </c>
      <c r="K113" s="176">
        <v>1486.7499999999989</v>
      </c>
      <c r="L113" s="176">
        <v>1508.4166666666663</v>
      </c>
      <c r="M113" s="176">
        <v>1441</v>
      </c>
      <c r="N113" s="176">
        <v>1527</v>
      </c>
      <c r="O113" s="176">
        <v>1527</v>
      </c>
      <c r="P113" s="307">
        <f t="shared" si="1"/>
        <v>5.9680777238029226</v>
      </c>
      <c r="Q113" s="195"/>
      <c r="R113" s="195"/>
      <c r="S113" s="195"/>
      <c r="T113" s="195"/>
      <c r="U113" s="195"/>
      <c r="V113" s="195"/>
    </row>
    <row r="114" spans="1:23" s="174" customFormat="1" ht="12" customHeight="1" x14ac:dyDescent="0.2">
      <c r="A114" s="27" t="s">
        <v>55</v>
      </c>
      <c r="B114" s="96">
        <v>859.08333333333337</v>
      </c>
      <c r="C114" s="95">
        <v>852.25</v>
      </c>
      <c r="D114" s="176">
        <v>841.08333333333576</v>
      </c>
      <c r="E114" s="176">
        <v>847.25000000000443</v>
      </c>
      <c r="F114" s="176">
        <v>803.08333333333337</v>
      </c>
      <c r="G114" s="176">
        <v>770.91666666666663</v>
      </c>
      <c r="H114" s="176">
        <v>767.66667205840349</v>
      </c>
      <c r="I114" s="176">
        <v>755.83333333333337</v>
      </c>
      <c r="J114" s="176">
        <v>781.00000000000057</v>
      </c>
      <c r="K114" s="176">
        <v>813.75000000000136</v>
      </c>
      <c r="L114" s="176">
        <v>801.74999999999977</v>
      </c>
      <c r="M114" s="176">
        <v>812</v>
      </c>
      <c r="N114" s="176">
        <v>859</v>
      </c>
      <c r="O114" s="176">
        <v>859</v>
      </c>
      <c r="P114" s="307">
        <f t="shared" si="1"/>
        <v>5.788177339901468</v>
      </c>
      <c r="Q114" s="195"/>
      <c r="R114" s="195"/>
      <c r="S114" s="195"/>
      <c r="T114" s="195"/>
      <c r="U114" s="195"/>
      <c r="V114" s="195"/>
    </row>
    <row r="115" spans="1:23" s="209" customFormat="1" ht="12" customHeight="1" x14ac:dyDescent="0.2">
      <c r="A115" s="33" t="s">
        <v>5</v>
      </c>
      <c r="B115" s="304">
        <v>50213.333333333336</v>
      </c>
      <c r="C115" s="303">
        <v>50816.25</v>
      </c>
      <c r="D115" s="210">
        <v>51488.749999999884</v>
      </c>
      <c r="E115" s="210">
        <v>51984.916666665988</v>
      </c>
      <c r="F115" s="210">
        <v>48617.333333333336</v>
      </c>
      <c r="G115" s="210">
        <v>46365.833333333365</v>
      </c>
      <c r="H115" s="210">
        <v>44367.666945546865</v>
      </c>
      <c r="I115" s="210">
        <v>43188.333333333343</v>
      </c>
      <c r="J115" s="210">
        <f>SUM(J96:J114)</f>
        <v>42440.41666666665</v>
      </c>
      <c r="K115" s="210">
        <v>42046.916666666693</v>
      </c>
      <c r="L115" s="210">
        <v>42333.33333333335</v>
      </c>
      <c r="M115" s="210">
        <f>SUM(M96:M114)</f>
        <v>41674</v>
      </c>
      <c r="N115" s="210">
        <f>SUM(N96:N114)</f>
        <v>43127</v>
      </c>
      <c r="O115" s="210">
        <f>SUM(O96:O114)</f>
        <v>43127</v>
      </c>
      <c r="P115" s="308">
        <f t="shared" si="1"/>
        <v>3.4865863608005032</v>
      </c>
      <c r="Q115" s="195"/>
      <c r="R115" s="195"/>
      <c r="S115" s="195"/>
      <c r="T115" s="195"/>
      <c r="U115" s="195"/>
      <c r="V115" s="195"/>
    </row>
    <row r="116" spans="1:23" s="174" customFormat="1" ht="12" customHeight="1" x14ac:dyDescent="0.2">
      <c r="A116" s="132"/>
      <c r="B116" s="203"/>
      <c r="C116" s="204"/>
      <c r="D116" s="204"/>
      <c r="E116" s="204"/>
      <c r="F116" s="204"/>
      <c r="G116" s="205"/>
      <c r="H116" s="205"/>
      <c r="I116" s="204"/>
      <c r="J116" s="249"/>
      <c r="K116" s="318"/>
      <c r="L116" s="317"/>
      <c r="M116" s="317"/>
      <c r="N116" s="317"/>
      <c r="O116" s="317"/>
      <c r="P116" s="315"/>
      <c r="Q116" s="195"/>
      <c r="R116" s="195"/>
      <c r="S116" s="195"/>
      <c r="T116" s="195"/>
      <c r="U116" s="195"/>
      <c r="V116" s="17"/>
      <c r="W116" s="17"/>
    </row>
    <row r="117" spans="1:23" s="174" customFormat="1" ht="12" customHeight="1" x14ac:dyDescent="0.2">
      <c r="A117" s="184" t="s">
        <v>119</v>
      </c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202"/>
      <c r="Q117" s="202"/>
      <c r="R117" s="202"/>
      <c r="S117" s="202"/>
      <c r="T117" s="202"/>
      <c r="U117" s="17"/>
      <c r="V117" s="17"/>
    </row>
    <row r="118" spans="1:23" s="174" customFormat="1" ht="10.5" customHeight="1" x14ac:dyDescent="0.25"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186"/>
      <c r="Q118" s="187"/>
      <c r="R118" s="187"/>
      <c r="S118" s="187"/>
      <c r="T118" s="187"/>
      <c r="U118" s="8"/>
      <c r="V118" s="8"/>
    </row>
    <row r="119" spans="1:23" s="174" customFormat="1" ht="6" customHeight="1" x14ac:dyDescent="0.25">
      <c r="A119" s="157"/>
      <c r="B119" s="159"/>
      <c r="C119" s="158"/>
      <c r="D119" s="158"/>
      <c r="E119" s="158"/>
      <c r="F119" s="158"/>
      <c r="G119" s="158"/>
      <c r="H119" s="158"/>
      <c r="I119" s="158"/>
      <c r="J119" s="158"/>
      <c r="K119" s="158"/>
      <c r="L119" s="158"/>
      <c r="M119" s="158"/>
      <c r="N119" s="158"/>
      <c r="O119" s="158"/>
      <c r="P119" s="158"/>
      <c r="Q119" s="158"/>
      <c r="R119" s="158"/>
      <c r="S119" s="158"/>
      <c r="T119" s="160"/>
      <c r="U119" s="8"/>
      <c r="V119" s="8"/>
    </row>
    <row r="120" spans="1:23" s="174" customFormat="1" ht="12" customHeight="1" x14ac:dyDescent="0.2">
      <c r="A120" s="196" t="s">
        <v>3</v>
      </c>
      <c r="B120" s="197">
        <v>1992</v>
      </c>
      <c r="C120" s="197">
        <v>1993</v>
      </c>
      <c r="D120" s="197">
        <v>1994</v>
      </c>
      <c r="E120" s="197">
        <v>1995</v>
      </c>
      <c r="F120" s="197">
        <v>1996</v>
      </c>
      <c r="G120" s="197">
        <v>1997</v>
      </c>
      <c r="H120" s="197">
        <v>1998</v>
      </c>
      <c r="I120" s="197">
        <v>1999</v>
      </c>
      <c r="J120" s="197">
        <v>2000</v>
      </c>
      <c r="K120" s="197">
        <v>2001</v>
      </c>
      <c r="L120" s="197">
        <v>2002</v>
      </c>
      <c r="M120" s="197">
        <v>2003</v>
      </c>
      <c r="N120" s="197">
        <v>2004</v>
      </c>
      <c r="O120" s="197">
        <v>2005</v>
      </c>
      <c r="P120" s="198">
        <v>2006</v>
      </c>
      <c r="Q120" s="198">
        <v>2007</v>
      </c>
      <c r="R120" s="198">
        <v>2008</v>
      </c>
      <c r="S120" s="198">
        <v>2009</v>
      </c>
      <c r="T120" s="199">
        <v>2010</v>
      </c>
      <c r="U120" s="312"/>
      <c r="V120" s="312"/>
    </row>
    <row r="121" spans="1:23" s="174" customFormat="1" ht="5.25" customHeight="1" x14ac:dyDescent="0.2">
      <c r="A121" s="130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131"/>
      <c r="Q121" s="131"/>
      <c r="R121" s="131"/>
      <c r="S121" s="131"/>
      <c r="T121" s="222"/>
      <c r="U121" s="312"/>
      <c r="V121" s="312"/>
    </row>
    <row r="122" spans="1:23" s="174" customFormat="1" ht="12" customHeight="1" x14ac:dyDescent="0.25">
      <c r="A122" s="164" t="s">
        <v>8</v>
      </c>
      <c r="B122" s="170"/>
      <c r="C122" s="170"/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1"/>
      <c r="Q122" s="171"/>
      <c r="R122" s="171"/>
      <c r="S122" s="171"/>
      <c r="T122" s="172"/>
      <c r="U122" s="2"/>
      <c r="V122" s="2"/>
    </row>
    <row r="123" spans="1:23" s="174" customFormat="1" ht="12" customHeight="1" x14ac:dyDescent="0.2">
      <c r="A123" s="27" t="s">
        <v>37</v>
      </c>
      <c r="B123" s="95">
        <v>6008.5</v>
      </c>
      <c r="C123" s="175">
        <v>6745.833333333333</v>
      </c>
      <c r="D123" s="175">
        <v>7354.833333333333</v>
      </c>
      <c r="E123" s="175">
        <v>7542.5</v>
      </c>
      <c r="F123" s="175">
        <v>7584.916666666667</v>
      </c>
      <c r="G123" s="175">
        <v>7798.833333333333</v>
      </c>
      <c r="H123" s="175">
        <v>7959.666666666667</v>
      </c>
      <c r="I123" s="175">
        <v>7578.166666666667</v>
      </c>
      <c r="J123" s="175">
        <v>7331.083333333333</v>
      </c>
      <c r="K123" s="175">
        <v>7483.666666666667</v>
      </c>
      <c r="L123" s="175">
        <v>8041.083333333333</v>
      </c>
      <c r="M123" s="175">
        <v>8890.3333333333339</v>
      </c>
      <c r="N123" s="175">
        <v>9406.8333333333339</v>
      </c>
      <c r="O123" s="175">
        <v>9907.3333333333321</v>
      </c>
      <c r="P123" s="175">
        <v>10407.083333333332</v>
      </c>
      <c r="Q123" s="175">
        <v>10261.583333333332</v>
      </c>
      <c r="R123" s="175">
        <v>10154.75</v>
      </c>
      <c r="S123" s="175">
        <v>10978</v>
      </c>
      <c r="T123" s="176">
        <v>11869.416666666668</v>
      </c>
    </row>
    <row r="124" spans="1:23" s="174" customFormat="1" ht="12" customHeight="1" x14ac:dyDescent="0.2">
      <c r="A124" s="27" t="s">
        <v>38</v>
      </c>
      <c r="B124" s="175">
        <v>1015.5833333333334</v>
      </c>
      <c r="C124" s="175">
        <v>1160.1666666666667</v>
      </c>
      <c r="D124" s="175">
        <v>1304.25</v>
      </c>
      <c r="E124" s="175">
        <v>1361.1666666666667</v>
      </c>
      <c r="F124" s="175">
        <v>1395</v>
      </c>
      <c r="G124" s="175">
        <v>1382.8333333333333</v>
      </c>
      <c r="H124" s="175">
        <v>1328.6666666666667</v>
      </c>
      <c r="I124" s="175">
        <v>1158.4166666666667</v>
      </c>
      <c r="J124" s="175">
        <v>1083.5833333333333</v>
      </c>
      <c r="K124" s="175">
        <v>1028.75</v>
      </c>
      <c r="L124" s="175">
        <v>1169</v>
      </c>
      <c r="M124" s="175">
        <v>1319.25</v>
      </c>
      <c r="N124" s="175">
        <v>1432.4166666666667</v>
      </c>
      <c r="O124" s="175">
        <v>1436.6666666666667</v>
      </c>
      <c r="P124" s="175">
        <v>1476.75</v>
      </c>
      <c r="Q124" s="175">
        <v>1418.75</v>
      </c>
      <c r="R124" s="175">
        <v>1462.5</v>
      </c>
      <c r="S124" s="175">
        <v>1618.9166666666667</v>
      </c>
      <c r="T124" s="176">
        <v>1722.1666666666665</v>
      </c>
    </row>
    <row r="125" spans="1:23" s="174" customFormat="1" ht="12" customHeight="1" x14ac:dyDescent="0.2">
      <c r="A125" s="27" t="s">
        <v>39</v>
      </c>
      <c r="B125" s="175">
        <v>826</v>
      </c>
      <c r="C125" s="175">
        <v>931.91666666666663</v>
      </c>
      <c r="D125" s="175">
        <v>1004.4166666666666</v>
      </c>
      <c r="E125" s="175">
        <v>1059.25</v>
      </c>
      <c r="F125" s="175">
        <v>1110.25</v>
      </c>
      <c r="G125" s="175">
        <v>1113</v>
      </c>
      <c r="H125" s="175">
        <v>1085.0833333333333</v>
      </c>
      <c r="I125" s="175">
        <v>1026.6666666666667</v>
      </c>
      <c r="J125" s="175">
        <v>1032.25</v>
      </c>
      <c r="K125" s="175">
        <v>998.58333333333337</v>
      </c>
      <c r="L125" s="175">
        <v>1089.6666666666667</v>
      </c>
      <c r="M125" s="175">
        <v>1242.8333333333333</v>
      </c>
      <c r="N125" s="175">
        <v>1392.6666666666667</v>
      </c>
      <c r="O125" s="175">
        <v>1497.5833333333335</v>
      </c>
      <c r="P125" s="175">
        <v>1547.6666666666665</v>
      </c>
      <c r="Q125" s="175">
        <v>1531.9166666666665</v>
      </c>
      <c r="R125" s="175">
        <v>1538.3333333333333</v>
      </c>
      <c r="S125" s="175">
        <v>1709.5</v>
      </c>
      <c r="T125" s="176">
        <v>1868.75</v>
      </c>
      <c r="U125" s="17"/>
      <c r="V125" s="17"/>
    </row>
    <row r="126" spans="1:23" s="174" customFormat="1" ht="12" customHeight="1" x14ac:dyDescent="0.2">
      <c r="A126" s="27" t="s">
        <v>40</v>
      </c>
      <c r="B126" s="175">
        <v>9730.5</v>
      </c>
      <c r="C126" s="175">
        <v>11143.5</v>
      </c>
      <c r="D126" s="175">
        <v>11663.5</v>
      </c>
      <c r="E126" s="175">
        <v>12356.583333333334</v>
      </c>
      <c r="F126" s="175">
        <v>12775.083333333334</v>
      </c>
      <c r="G126" s="175">
        <v>12964.916666666666</v>
      </c>
      <c r="H126" s="175">
        <v>12796.583333333334</v>
      </c>
      <c r="I126" s="175">
        <v>12196.75</v>
      </c>
      <c r="J126" s="175">
        <v>11643.833333333334</v>
      </c>
      <c r="K126" s="175">
        <v>11634.25</v>
      </c>
      <c r="L126" s="175">
        <v>12920.416666666666</v>
      </c>
      <c r="M126" s="175">
        <v>14064.75</v>
      </c>
      <c r="N126" s="175">
        <v>14674.166666666666</v>
      </c>
      <c r="O126" s="175">
        <v>15309.333333333332</v>
      </c>
      <c r="P126" s="175">
        <v>15643</v>
      </c>
      <c r="Q126" s="175">
        <v>15177</v>
      </c>
      <c r="R126" s="175">
        <v>14774.666666666666</v>
      </c>
      <c r="S126" s="175">
        <v>15769</v>
      </c>
      <c r="T126" s="176">
        <v>16947</v>
      </c>
      <c r="U126" s="17"/>
      <c r="V126" s="17"/>
    </row>
    <row r="127" spans="1:23" s="174" customFormat="1" ht="12" customHeight="1" x14ac:dyDescent="0.2">
      <c r="A127" s="27" t="s">
        <v>41</v>
      </c>
      <c r="B127" s="175">
        <v>2357.1666666666665</v>
      </c>
      <c r="C127" s="175">
        <v>2651.8333333333335</v>
      </c>
      <c r="D127" s="175">
        <v>2897.8333333333335</v>
      </c>
      <c r="E127" s="175">
        <v>3063.333333333333</v>
      </c>
      <c r="F127" s="175">
        <v>3182.3333333333335</v>
      </c>
      <c r="G127" s="175">
        <v>3233.9166666666665</v>
      </c>
      <c r="H127" s="175">
        <v>3219.6666666666665</v>
      </c>
      <c r="I127" s="175">
        <v>2988.75</v>
      </c>
      <c r="J127" s="175">
        <v>2843.25</v>
      </c>
      <c r="K127" s="175">
        <v>2839.0833333333335</v>
      </c>
      <c r="L127" s="175">
        <v>3116.5833333333335</v>
      </c>
      <c r="M127" s="175">
        <v>3160</v>
      </c>
      <c r="N127" s="175">
        <v>3419.4166666666665</v>
      </c>
      <c r="O127" s="175">
        <v>3480.416666666667</v>
      </c>
      <c r="P127" s="175">
        <v>3570.1666666666665</v>
      </c>
      <c r="Q127" s="175">
        <v>3387.75</v>
      </c>
      <c r="R127" s="175">
        <v>3284</v>
      </c>
      <c r="S127" s="175">
        <v>3544.583333333333</v>
      </c>
      <c r="T127" s="176">
        <v>3864.166666666667</v>
      </c>
      <c r="U127" s="17"/>
      <c r="V127" s="17"/>
    </row>
    <row r="128" spans="1:23" s="174" customFormat="1" ht="12" customHeight="1" x14ac:dyDescent="0.2">
      <c r="A128" s="27" t="s">
        <v>42</v>
      </c>
      <c r="B128" s="175">
        <v>1349.3333333333333</v>
      </c>
      <c r="C128" s="175">
        <v>1579.6666666666667</v>
      </c>
      <c r="D128" s="175">
        <v>1720.25</v>
      </c>
      <c r="E128" s="175">
        <v>1779.9166666666667</v>
      </c>
      <c r="F128" s="175">
        <v>1809.75</v>
      </c>
      <c r="G128" s="175">
        <v>1808.3333333333333</v>
      </c>
      <c r="H128" s="175">
        <v>1788.3333333333333</v>
      </c>
      <c r="I128" s="175">
        <v>1703.25</v>
      </c>
      <c r="J128" s="175">
        <v>1642.4166666666667</v>
      </c>
      <c r="K128" s="175">
        <v>1652.4166666666667</v>
      </c>
      <c r="L128" s="175">
        <v>1844</v>
      </c>
      <c r="M128" s="175">
        <v>1967.25</v>
      </c>
      <c r="N128" s="175">
        <v>2239.5</v>
      </c>
      <c r="O128" s="175">
        <v>2358.8333333333335</v>
      </c>
      <c r="P128" s="175">
        <v>2549.5</v>
      </c>
      <c r="Q128" s="175">
        <v>2489</v>
      </c>
      <c r="R128" s="175">
        <v>2486.9166666666665</v>
      </c>
      <c r="S128" s="175">
        <v>2890.333333333333</v>
      </c>
      <c r="T128" s="176">
        <v>3061</v>
      </c>
      <c r="U128" s="17"/>
      <c r="V128" s="17"/>
    </row>
    <row r="129" spans="1:22" s="174" customFormat="1" ht="12" customHeight="1" x14ac:dyDescent="0.2">
      <c r="A129" s="27" t="s">
        <v>43</v>
      </c>
      <c r="B129" s="175">
        <v>2918.25</v>
      </c>
      <c r="C129" s="175">
        <v>3348.25</v>
      </c>
      <c r="D129" s="175">
        <v>3798.9166666666665</v>
      </c>
      <c r="E129" s="175">
        <v>3909.25</v>
      </c>
      <c r="F129" s="175">
        <v>4034.6666666666665</v>
      </c>
      <c r="G129" s="175">
        <v>4011.1666666666665</v>
      </c>
      <c r="H129" s="175">
        <v>3956.75</v>
      </c>
      <c r="I129" s="175">
        <v>3837.8333333333335</v>
      </c>
      <c r="J129" s="175">
        <v>3572.6666666666665</v>
      </c>
      <c r="K129" s="175">
        <v>3520.75</v>
      </c>
      <c r="L129" s="175">
        <v>3912.8333333333335</v>
      </c>
      <c r="M129" s="175">
        <v>4224.666666666667</v>
      </c>
      <c r="N129" s="175">
        <v>4413.833333333333</v>
      </c>
      <c r="O129" s="175">
        <v>4654.583333333333</v>
      </c>
      <c r="P129" s="175">
        <v>4714.0833333333339</v>
      </c>
      <c r="Q129" s="175">
        <v>4612.5833333333339</v>
      </c>
      <c r="R129" s="175">
        <v>4563.333333333333</v>
      </c>
      <c r="S129" s="175">
        <v>4887.0833333333339</v>
      </c>
      <c r="T129" s="176">
        <v>5356.583333333333</v>
      </c>
      <c r="U129" s="17"/>
      <c r="V129" s="17"/>
    </row>
    <row r="130" spans="1:22" s="174" customFormat="1" ht="12" customHeight="1" x14ac:dyDescent="0.2">
      <c r="A130" s="27" t="s">
        <v>44</v>
      </c>
      <c r="B130" s="175">
        <v>900.33333333333337</v>
      </c>
      <c r="C130" s="175">
        <v>1028.5833333333333</v>
      </c>
      <c r="D130" s="175">
        <v>1169.6666666666667</v>
      </c>
      <c r="E130" s="175">
        <v>1146.25</v>
      </c>
      <c r="F130" s="175">
        <v>1145.5833333333333</v>
      </c>
      <c r="G130" s="175">
        <v>1151.25</v>
      </c>
      <c r="H130" s="175">
        <v>1150</v>
      </c>
      <c r="I130" s="175">
        <v>1125.3333333333333</v>
      </c>
      <c r="J130" s="175">
        <v>1111.6666666666667</v>
      </c>
      <c r="K130" s="175">
        <v>1066.4166666666667</v>
      </c>
      <c r="L130" s="175">
        <v>1110.8333333333333</v>
      </c>
      <c r="M130" s="175">
        <v>1233.5833333333333</v>
      </c>
      <c r="N130" s="175">
        <v>1443.4166666666667</v>
      </c>
      <c r="O130" s="175">
        <v>1534.0833333333333</v>
      </c>
      <c r="P130" s="175">
        <v>1638.8333333333335</v>
      </c>
      <c r="Q130" s="175">
        <v>1614.0833333333335</v>
      </c>
      <c r="R130" s="175">
        <v>1594.8333333333333</v>
      </c>
      <c r="S130" s="175">
        <v>1729.5</v>
      </c>
      <c r="T130" s="176">
        <v>1919.5833333333333</v>
      </c>
      <c r="U130" s="17"/>
      <c r="V130" s="17"/>
    </row>
    <row r="131" spans="1:22" s="174" customFormat="1" ht="12" customHeight="1" x14ac:dyDescent="0.2">
      <c r="A131" s="27" t="s">
        <v>45</v>
      </c>
      <c r="B131" s="175">
        <v>4429.166666666667</v>
      </c>
      <c r="C131" s="175">
        <v>5211.083333333333</v>
      </c>
      <c r="D131" s="175">
        <v>5562.5</v>
      </c>
      <c r="E131" s="175">
        <v>5568.4166666666661</v>
      </c>
      <c r="F131" s="175">
        <v>5630.583333333333</v>
      </c>
      <c r="G131" s="175">
        <v>5700.916666666667</v>
      </c>
      <c r="H131" s="175">
        <v>5625.25</v>
      </c>
      <c r="I131" s="175">
        <v>5087.75</v>
      </c>
      <c r="J131" s="175">
        <v>4749.583333333333</v>
      </c>
      <c r="K131" s="175">
        <v>4859.833333333333</v>
      </c>
      <c r="L131" s="175">
        <v>5235.5</v>
      </c>
      <c r="M131" s="175">
        <v>5764.25</v>
      </c>
      <c r="N131" s="175">
        <v>6421</v>
      </c>
      <c r="O131" s="175">
        <v>6623.8333333333339</v>
      </c>
      <c r="P131" s="175">
        <v>7045</v>
      </c>
      <c r="Q131" s="175">
        <v>6674.1666666666661</v>
      </c>
      <c r="R131" s="175">
        <v>6523.666666666667</v>
      </c>
      <c r="S131" s="175">
        <v>7140.5</v>
      </c>
      <c r="T131" s="176">
        <v>7593.25</v>
      </c>
      <c r="U131" s="17"/>
      <c r="V131" s="17"/>
    </row>
    <row r="132" spans="1:22" s="174" customFormat="1" ht="12" customHeight="1" x14ac:dyDescent="0.2">
      <c r="A132" s="27" t="s">
        <v>46</v>
      </c>
      <c r="B132" s="175">
        <v>2098.5833333333335</v>
      </c>
      <c r="C132" s="175">
        <v>2339</v>
      </c>
      <c r="D132" s="175">
        <v>2549.25</v>
      </c>
      <c r="E132" s="175">
        <v>2673.583333333333</v>
      </c>
      <c r="F132" s="175">
        <v>2697.8333333333335</v>
      </c>
      <c r="G132" s="175">
        <v>2751.5</v>
      </c>
      <c r="H132" s="175">
        <v>2616.1666666666665</v>
      </c>
      <c r="I132" s="175">
        <v>2423.3333333333335</v>
      </c>
      <c r="J132" s="175">
        <v>2363.6666666666665</v>
      </c>
      <c r="K132" s="175">
        <v>2384.5833333333335</v>
      </c>
      <c r="L132" s="175">
        <v>2656.6666666666665</v>
      </c>
      <c r="M132" s="175">
        <v>2870.0833333333335</v>
      </c>
      <c r="N132" s="175">
        <v>3316.8333333333335</v>
      </c>
      <c r="O132" s="175">
        <v>3541.666666666667</v>
      </c>
      <c r="P132" s="175">
        <v>3759.6666666666665</v>
      </c>
      <c r="Q132" s="175">
        <v>3636.083333333333</v>
      </c>
      <c r="R132" s="175">
        <v>3604.25</v>
      </c>
      <c r="S132" s="175">
        <v>3965.25</v>
      </c>
      <c r="T132" s="176">
        <v>4269.916666666667</v>
      </c>
      <c r="U132" s="17"/>
      <c r="V132" s="17"/>
    </row>
    <row r="133" spans="1:22" s="195" customFormat="1" ht="12" customHeight="1" x14ac:dyDescent="0.2">
      <c r="A133" s="27" t="s">
        <v>47</v>
      </c>
      <c r="B133" s="175">
        <v>1024</v>
      </c>
      <c r="C133" s="175">
        <v>1217.9166666666667</v>
      </c>
      <c r="D133" s="175">
        <v>1324.0833333333333</v>
      </c>
      <c r="E133" s="175">
        <v>1467.25</v>
      </c>
      <c r="F133" s="175">
        <v>1498.5</v>
      </c>
      <c r="G133" s="175">
        <v>1517.5</v>
      </c>
      <c r="H133" s="175">
        <v>1465.9166666666667</v>
      </c>
      <c r="I133" s="175">
        <v>1446.6666666666667</v>
      </c>
      <c r="J133" s="175">
        <v>1411.5833333333333</v>
      </c>
      <c r="K133" s="175">
        <v>1410.1666666666667</v>
      </c>
      <c r="L133" s="175">
        <v>1616.4166666666667</v>
      </c>
      <c r="M133" s="175">
        <v>1787.75</v>
      </c>
      <c r="N133" s="175">
        <v>1933.6666666666667</v>
      </c>
      <c r="O133" s="175">
        <v>2080.083333333333</v>
      </c>
      <c r="P133" s="175">
        <v>2143.083333333333</v>
      </c>
      <c r="Q133" s="175">
        <v>2055.4166666666665</v>
      </c>
      <c r="R133" s="175">
        <v>2026.9166666666667</v>
      </c>
      <c r="S133" s="175">
        <v>2142.25</v>
      </c>
      <c r="T133" s="176">
        <v>2242.75</v>
      </c>
      <c r="U133" s="17"/>
      <c r="V133" s="17"/>
    </row>
    <row r="134" spans="1:22" s="195" customFormat="1" ht="12" customHeight="1" x14ac:dyDescent="0.2">
      <c r="A134" s="27" t="s">
        <v>48</v>
      </c>
      <c r="B134" s="175">
        <v>5177.666666666667</v>
      </c>
      <c r="C134" s="175">
        <v>6016.583333333333</v>
      </c>
      <c r="D134" s="175">
        <v>6560.25</v>
      </c>
      <c r="E134" s="175">
        <v>7047.333333333333</v>
      </c>
      <c r="F134" s="175">
        <v>7288.666666666667</v>
      </c>
      <c r="G134" s="175">
        <v>7480.666666666667</v>
      </c>
      <c r="H134" s="175">
        <v>7595.25</v>
      </c>
      <c r="I134" s="175">
        <v>7265.833333333333</v>
      </c>
      <c r="J134" s="175">
        <v>7187.833333333333</v>
      </c>
      <c r="K134" s="175">
        <v>7471.833333333333</v>
      </c>
      <c r="L134" s="175">
        <v>8292.8333333333339</v>
      </c>
      <c r="M134" s="175">
        <v>9032.75</v>
      </c>
      <c r="N134" s="175">
        <v>9444.75</v>
      </c>
      <c r="O134" s="175">
        <v>9932.4166666666679</v>
      </c>
      <c r="P134" s="175">
        <v>10120.666666666666</v>
      </c>
      <c r="Q134" s="175">
        <v>9862.25</v>
      </c>
      <c r="R134" s="175">
        <v>9881.5833333333339</v>
      </c>
      <c r="S134" s="175">
        <v>10655.166666666668</v>
      </c>
      <c r="T134" s="176">
        <v>11293.333333333334</v>
      </c>
      <c r="U134" s="17"/>
      <c r="V134" s="17"/>
    </row>
    <row r="135" spans="1:22" s="174" customFormat="1" ht="12" customHeight="1" x14ac:dyDescent="0.2">
      <c r="A135" s="27" t="s">
        <v>49</v>
      </c>
      <c r="B135" s="175">
        <v>3737.5833333333335</v>
      </c>
      <c r="C135" s="175">
        <v>4390</v>
      </c>
      <c r="D135" s="175">
        <v>4766.666666666667</v>
      </c>
      <c r="E135" s="175">
        <v>4908.75</v>
      </c>
      <c r="F135" s="175">
        <v>4944.916666666667</v>
      </c>
      <c r="G135" s="175">
        <v>5129</v>
      </c>
      <c r="H135" s="175">
        <v>5186.416666666667</v>
      </c>
      <c r="I135" s="175">
        <v>4918.416666666667</v>
      </c>
      <c r="J135" s="175">
        <v>4596.916666666667</v>
      </c>
      <c r="K135" s="175">
        <v>4591.916666666667</v>
      </c>
      <c r="L135" s="175">
        <v>4902.833333333333</v>
      </c>
      <c r="M135" s="175">
        <v>5332</v>
      </c>
      <c r="N135" s="175">
        <v>5597.083333333333</v>
      </c>
      <c r="O135" s="175">
        <v>5742.5</v>
      </c>
      <c r="P135" s="175">
        <v>5846.4166666666661</v>
      </c>
      <c r="Q135" s="175">
        <v>5519</v>
      </c>
      <c r="R135" s="175">
        <v>5440.333333333333</v>
      </c>
      <c r="S135" s="175">
        <v>5759.916666666667</v>
      </c>
      <c r="T135" s="176">
        <v>6080.916666666667</v>
      </c>
      <c r="U135" s="17"/>
      <c r="V135" s="17"/>
    </row>
    <row r="136" spans="1:22" s="186" customFormat="1" ht="12" customHeight="1" x14ac:dyDescent="0.2">
      <c r="A136" s="27" t="s">
        <v>50</v>
      </c>
      <c r="B136" s="175">
        <v>2011.3333333333333</v>
      </c>
      <c r="C136" s="175">
        <v>2322.25</v>
      </c>
      <c r="D136" s="175">
        <v>2409.9166666666665</v>
      </c>
      <c r="E136" s="175">
        <v>2603.6666666666665</v>
      </c>
      <c r="F136" s="175">
        <v>2811.6666666666665</v>
      </c>
      <c r="G136" s="175">
        <v>2930.25</v>
      </c>
      <c r="H136" s="175">
        <v>3103.3333333333335</v>
      </c>
      <c r="I136" s="175">
        <v>2969.1666666666665</v>
      </c>
      <c r="J136" s="175">
        <v>2891.6666666666665</v>
      </c>
      <c r="K136" s="175">
        <v>2976.5</v>
      </c>
      <c r="L136" s="175">
        <v>3315.25</v>
      </c>
      <c r="M136" s="175">
        <v>3337.1666666666665</v>
      </c>
      <c r="N136" s="175">
        <v>3600.9166666666665</v>
      </c>
      <c r="O136" s="175">
        <v>3761.25</v>
      </c>
      <c r="P136" s="175">
        <v>3688.583333333333</v>
      </c>
      <c r="Q136" s="175">
        <v>3463.083333333333</v>
      </c>
      <c r="R136" s="175">
        <v>3353.5</v>
      </c>
      <c r="S136" s="175">
        <v>3638.3333333333335</v>
      </c>
      <c r="T136" s="176">
        <v>3942.583333333333</v>
      </c>
      <c r="U136" s="17"/>
      <c r="V136" s="17"/>
    </row>
    <row r="137" spans="1:22" ht="12" customHeight="1" x14ac:dyDescent="0.25">
      <c r="A137" s="27" t="s">
        <v>51</v>
      </c>
      <c r="B137" s="175">
        <v>7561.916666666667</v>
      </c>
      <c r="C137" s="175">
        <v>8733.9166666666661</v>
      </c>
      <c r="D137" s="175">
        <v>9645.9166666666661</v>
      </c>
      <c r="E137" s="175">
        <v>10147.083333333334</v>
      </c>
      <c r="F137" s="175">
        <v>10344.416666666666</v>
      </c>
      <c r="G137" s="175">
        <v>10553.583333333334</v>
      </c>
      <c r="H137" s="175">
        <v>10760.5</v>
      </c>
      <c r="I137" s="175">
        <v>10301.833333333334</v>
      </c>
      <c r="J137" s="175">
        <v>10076</v>
      </c>
      <c r="K137" s="175">
        <v>10252.166666666666</v>
      </c>
      <c r="L137" s="175">
        <v>11151.333333333334</v>
      </c>
      <c r="M137" s="175">
        <v>12128.166666666666</v>
      </c>
      <c r="N137" s="175">
        <v>12966.083333333334</v>
      </c>
      <c r="O137" s="175">
        <v>13294.5</v>
      </c>
      <c r="P137" s="175">
        <v>13564.666666666668</v>
      </c>
      <c r="Q137" s="175">
        <v>13012.75</v>
      </c>
      <c r="R137" s="175">
        <v>12750.583333333334</v>
      </c>
      <c r="S137" s="175">
        <v>13560.583333333332</v>
      </c>
      <c r="T137" s="176">
        <v>14291.833333333334</v>
      </c>
      <c r="U137" s="17"/>
      <c r="V137" s="17"/>
    </row>
    <row r="138" spans="1:22" ht="12" customHeight="1" x14ac:dyDescent="0.25">
      <c r="A138" s="27" t="s">
        <v>52</v>
      </c>
      <c r="B138" s="175">
        <v>2656</v>
      </c>
      <c r="C138" s="175">
        <v>3051.6666666666665</v>
      </c>
      <c r="D138" s="175">
        <v>3393.8333333333335</v>
      </c>
      <c r="E138" s="175">
        <v>3565.5</v>
      </c>
      <c r="F138" s="175">
        <v>3522.9166666666665</v>
      </c>
      <c r="G138" s="175">
        <v>3545.5833333333335</v>
      </c>
      <c r="H138" s="175">
        <v>3497.5</v>
      </c>
      <c r="I138" s="175">
        <v>3268.5</v>
      </c>
      <c r="J138" s="175">
        <v>2998.0833333333335</v>
      </c>
      <c r="K138" s="175">
        <v>3048</v>
      </c>
      <c r="L138" s="175">
        <v>3348.1666666666665</v>
      </c>
      <c r="M138" s="175">
        <v>3632.3333333333335</v>
      </c>
      <c r="N138" s="175">
        <v>3857.4166666666665</v>
      </c>
      <c r="O138" s="175">
        <v>3950.833333333333</v>
      </c>
      <c r="P138" s="175">
        <v>4258.5</v>
      </c>
      <c r="Q138" s="175">
        <v>4045.5833333333335</v>
      </c>
      <c r="R138" s="175">
        <v>4022.75</v>
      </c>
      <c r="S138" s="175">
        <v>4282.5</v>
      </c>
      <c r="T138" s="176">
        <v>4513.166666666667</v>
      </c>
      <c r="U138" s="17"/>
      <c r="V138" s="17"/>
    </row>
    <row r="139" spans="1:22" ht="12" customHeight="1" x14ac:dyDescent="0.25">
      <c r="A139" s="27" t="s">
        <v>53</v>
      </c>
      <c r="B139" s="175">
        <v>878.16666666666663</v>
      </c>
      <c r="C139" s="175">
        <v>985.41666666666663</v>
      </c>
      <c r="D139" s="175">
        <v>1030.0833333333333</v>
      </c>
      <c r="E139" s="175">
        <v>1083</v>
      </c>
      <c r="F139" s="175">
        <v>1119.1666666666667</v>
      </c>
      <c r="G139" s="175">
        <v>1085.4166666666667</v>
      </c>
      <c r="H139" s="175">
        <v>1050.1666666666667</v>
      </c>
      <c r="I139" s="175">
        <v>997.58333333333337</v>
      </c>
      <c r="J139" s="175">
        <v>934.5</v>
      </c>
      <c r="K139" s="175">
        <v>932.58333333333337</v>
      </c>
      <c r="L139" s="175">
        <v>990.16666666666663</v>
      </c>
      <c r="M139" s="175">
        <v>1116.5833333333333</v>
      </c>
      <c r="N139" s="175">
        <v>1215.25</v>
      </c>
      <c r="O139" s="175">
        <v>1239.5833333333335</v>
      </c>
      <c r="P139" s="175">
        <v>1257.6666666666665</v>
      </c>
      <c r="Q139" s="175">
        <v>1227</v>
      </c>
      <c r="R139" s="175">
        <v>1162.25</v>
      </c>
      <c r="S139" s="175">
        <v>1264.75</v>
      </c>
      <c r="T139" s="176">
        <v>1349</v>
      </c>
      <c r="U139" s="17"/>
      <c r="V139" s="17"/>
    </row>
    <row r="140" spans="1:22" ht="12" customHeight="1" x14ac:dyDescent="0.25">
      <c r="A140" s="27" t="s">
        <v>54</v>
      </c>
      <c r="B140" s="175">
        <v>1523.25</v>
      </c>
      <c r="C140" s="175">
        <v>1673.8333333333333</v>
      </c>
      <c r="D140" s="175">
        <v>1915.0833333333333</v>
      </c>
      <c r="E140" s="175">
        <v>1956.9166666666665</v>
      </c>
      <c r="F140" s="175">
        <v>1965.6666666666667</v>
      </c>
      <c r="G140" s="175">
        <v>1912.25</v>
      </c>
      <c r="H140" s="175">
        <v>1820.4166666666667</v>
      </c>
      <c r="I140" s="175">
        <v>1708.3333333333333</v>
      </c>
      <c r="J140" s="175">
        <v>1581</v>
      </c>
      <c r="K140" s="175">
        <v>1586</v>
      </c>
      <c r="L140" s="175">
        <v>1746.8333333333333</v>
      </c>
      <c r="M140" s="175">
        <v>1956.3333333333333</v>
      </c>
      <c r="N140" s="175">
        <v>2176.8333333333335</v>
      </c>
      <c r="O140" s="175">
        <v>2299</v>
      </c>
      <c r="P140" s="175">
        <v>2420.666666666667</v>
      </c>
      <c r="Q140" s="175">
        <v>2301.833333333333</v>
      </c>
      <c r="R140" s="175">
        <v>2187</v>
      </c>
      <c r="S140" s="175">
        <v>2409.5833333333335</v>
      </c>
      <c r="T140" s="176">
        <v>2631.0833333333335</v>
      </c>
      <c r="U140" s="17"/>
      <c r="V140" s="17"/>
    </row>
    <row r="141" spans="1:22" ht="12" customHeight="1" x14ac:dyDescent="0.25">
      <c r="A141" s="27" t="s">
        <v>55</v>
      </c>
      <c r="B141" s="175">
        <v>995.25</v>
      </c>
      <c r="C141" s="175">
        <v>1144.9166666666667</v>
      </c>
      <c r="D141" s="175">
        <v>1303</v>
      </c>
      <c r="E141" s="175">
        <v>1353.4166666666667</v>
      </c>
      <c r="F141" s="175">
        <v>1336.1666666666667</v>
      </c>
      <c r="G141" s="175">
        <v>1264.75</v>
      </c>
      <c r="H141" s="175">
        <v>1174.25</v>
      </c>
      <c r="I141" s="175">
        <v>1097.1666666666667</v>
      </c>
      <c r="J141" s="175">
        <v>988.08333333333337</v>
      </c>
      <c r="K141" s="175">
        <v>976.33333333333337</v>
      </c>
      <c r="L141" s="175">
        <v>1065.4166666666667</v>
      </c>
      <c r="M141" s="175">
        <v>1199.1666666666667</v>
      </c>
      <c r="N141" s="175">
        <v>1369.5</v>
      </c>
      <c r="O141" s="175">
        <v>1430.5</v>
      </c>
      <c r="P141" s="175">
        <v>1447.25</v>
      </c>
      <c r="Q141" s="175">
        <v>1381.5</v>
      </c>
      <c r="R141" s="175">
        <v>1302</v>
      </c>
      <c r="S141" s="175">
        <v>1430.8333333333333</v>
      </c>
      <c r="T141" s="176">
        <v>1573.4166666666665</v>
      </c>
      <c r="U141" s="17"/>
      <c r="V141" s="17"/>
    </row>
    <row r="142" spans="1:22" ht="12" customHeight="1" x14ac:dyDescent="0.25">
      <c r="A142" s="33" t="s">
        <v>5</v>
      </c>
      <c r="B142" s="201">
        <v>57200</v>
      </c>
      <c r="C142" s="201">
        <v>65678</v>
      </c>
      <c r="D142" s="201">
        <v>71374.25</v>
      </c>
      <c r="E142" s="201">
        <v>74594</v>
      </c>
      <c r="F142" s="201">
        <v>76198.083333333358</v>
      </c>
      <c r="G142" s="201">
        <v>77335.666666666657</v>
      </c>
      <c r="H142" s="201">
        <v>77179.916666666672</v>
      </c>
      <c r="I142" s="201">
        <v>73099.75</v>
      </c>
      <c r="J142" s="201">
        <v>70039.666666666657</v>
      </c>
      <c r="K142" s="201">
        <v>70713.833333333314</v>
      </c>
      <c r="L142" s="201">
        <v>77525.833333333343</v>
      </c>
      <c r="M142" s="201">
        <v>84259.25</v>
      </c>
      <c r="N142" s="201">
        <v>90321.583333333328</v>
      </c>
      <c r="O142" s="201">
        <v>94075</v>
      </c>
      <c r="P142" s="201">
        <v>97099.25</v>
      </c>
      <c r="Q142" s="201">
        <v>93671.333333333328</v>
      </c>
      <c r="R142" s="201">
        <v>92114.166666666657</v>
      </c>
      <c r="S142" s="201">
        <v>99376.583333333328</v>
      </c>
      <c r="T142" s="210">
        <v>106389.91666666667</v>
      </c>
      <c r="U142" s="17"/>
      <c r="V142" s="17"/>
    </row>
    <row r="143" spans="1:22" x14ac:dyDescent="0.25">
      <c r="A143" s="132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4"/>
      <c r="U143" s="226"/>
      <c r="V143" s="226"/>
    </row>
    <row r="144" spans="1:22" x14ac:dyDescent="0.25">
      <c r="A144" s="184" t="s">
        <v>119</v>
      </c>
      <c r="B144" s="190"/>
      <c r="C144" s="190"/>
      <c r="D144" s="190"/>
      <c r="E144" s="190"/>
      <c r="F144" s="190"/>
      <c r="G144" s="190"/>
      <c r="H144" s="190"/>
      <c r="I144" s="190"/>
      <c r="J144" s="190"/>
      <c r="K144" s="190"/>
      <c r="L144" s="190"/>
      <c r="M144" s="190"/>
      <c r="N144" s="190"/>
      <c r="O144" s="190"/>
      <c r="P144" s="174"/>
      <c r="Q144" s="174"/>
      <c r="R144" s="174"/>
      <c r="S144" s="174"/>
      <c r="T144" s="174"/>
      <c r="U144" s="17"/>
      <c r="V144" s="17"/>
    </row>
    <row r="145" spans="1:22" x14ac:dyDescent="0.25">
      <c r="B145" s="206"/>
      <c r="C145" s="322"/>
      <c r="D145" s="322"/>
      <c r="E145" s="322"/>
      <c r="F145" s="322"/>
      <c r="G145" s="322"/>
      <c r="H145" s="322"/>
      <c r="I145" s="322"/>
      <c r="J145" s="322"/>
      <c r="K145" s="398"/>
      <c r="L145" s="399"/>
      <c r="M145" s="399"/>
      <c r="N145" s="399"/>
      <c r="O145" s="399"/>
      <c r="P145" s="186"/>
      <c r="Q145" s="207"/>
      <c r="R145" s="186"/>
      <c r="S145" s="186"/>
      <c r="T145" s="187"/>
      <c r="U145" s="74"/>
      <c r="V145" s="74"/>
    </row>
    <row r="146" spans="1:22" ht="3.75" customHeight="1" x14ac:dyDescent="0.25">
      <c r="A146" s="157"/>
      <c r="B146" s="9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395"/>
    </row>
    <row r="147" spans="1:22" ht="12" customHeight="1" x14ac:dyDescent="0.25">
      <c r="A147" s="196" t="s">
        <v>3</v>
      </c>
      <c r="B147" s="301">
        <v>2011</v>
      </c>
      <c r="C147" s="301">
        <v>2012</v>
      </c>
      <c r="D147" s="301">
        <v>2013</v>
      </c>
      <c r="E147" s="301">
        <v>2014</v>
      </c>
      <c r="F147" s="301">
        <v>2015</v>
      </c>
      <c r="G147" s="301">
        <v>2016</v>
      </c>
      <c r="H147" s="301">
        <v>2017</v>
      </c>
      <c r="I147" s="301">
        <v>2018</v>
      </c>
      <c r="J147" s="301">
        <v>2019</v>
      </c>
      <c r="K147" s="301">
        <v>2020</v>
      </c>
      <c r="L147" s="301">
        <v>2021</v>
      </c>
      <c r="M147" s="301">
        <v>2022</v>
      </c>
      <c r="N147" s="301">
        <v>2023</v>
      </c>
      <c r="O147" s="301">
        <v>2024</v>
      </c>
      <c r="P147" s="306" t="s">
        <v>166</v>
      </c>
    </row>
    <row r="148" spans="1:22" ht="4.5" customHeight="1" x14ac:dyDescent="0.25">
      <c r="A148" s="130"/>
      <c r="B148" s="222"/>
      <c r="C148" s="222"/>
      <c r="D148" s="222"/>
      <c r="E148" s="222"/>
      <c r="F148" s="222"/>
      <c r="G148" s="222"/>
      <c r="H148" s="222"/>
      <c r="I148" s="222"/>
      <c r="J148" s="222"/>
      <c r="K148" s="396"/>
      <c r="L148" s="396"/>
      <c r="M148" s="396"/>
      <c r="N148" s="396"/>
      <c r="O148" s="396"/>
      <c r="P148" s="396"/>
    </row>
    <row r="149" spans="1:22" ht="12" customHeight="1" x14ac:dyDescent="0.25">
      <c r="A149" s="164" t="s">
        <v>8</v>
      </c>
      <c r="B149" s="172"/>
      <c r="C149" s="172"/>
      <c r="D149" s="172"/>
      <c r="E149" s="172"/>
      <c r="F149" s="172"/>
      <c r="G149" s="208"/>
      <c r="H149" s="208"/>
      <c r="I149" s="321"/>
      <c r="J149" s="324"/>
      <c r="K149" s="100"/>
      <c r="L149" s="100"/>
      <c r="M149" s="100"/>
      <c r="N149" s="100"/>
      <c r="O149" s="100"/>
      <c r="P149" s="100"/>
    </row>
    <row r="150" spans="1:22" ht="12" customHeight="1" x14ac:dyDescent="0.25">
      <c r="A150" s="27" t="s">
        <v>37</v>
      </c>
      <c r="B150" s="96">
        <v>11863.166666666668</v>
      </c>
      <c r="C150" s="96">
        <v>12073.416666666666</v>
      </c>
      <c r="D150" s="176">
        <v>12253.999999999896</v>
      </c>
      <c r="E150" s="176">
        <v>12346.499999999585</v>
      </c>
      <c r="F150" s="176">
        <v>11449.666666666666</v>
      </c>
      <c r="G150" s="176">
        <v>10986.083333333332</v>
      </c>
      <c r="H150" s="176">
        <v>10364.50006210804</v>
      </c>
      <c r="I150" s="176">
        <v>9823.8333333333321</v>
      </c>
      <c r="J150" s="176">
        <v>9524.2499999999945</v>
      </c>
      <c r="K150" s="176">
        <v>9381.1666666666752</v>
      </c>
      <c r="L150" s="176">
        <v>9469.5833333333358</v>
      </c>
      <c r="M150" s="176">
        <v>9561</v>
      </c>
      <c r="N150" s="176">
        <v>9975</v>
      </c>
      <c r="O150" s="176">
        <v>10394</v>
      </c>
      <c r="P150" s="307">
        <f t="shared" ref="P150:P169" si="2">((O150/M150)-1)*100</f>
        <v>8.7124777742913828</v>
      </c>
    </row>
    <row r="151" spans="1:22" ht="12" customHeight="1" x14ac:dyDescent="0.25">
      <c r="A151" s="27" t="s">
        <v>38</v>
      </c>
      <c r="B151" s="96">
        <v>1682.1666666666667</v>
      </c>
      <c r="C151" s="96">
        <v>1705.6666666666665</v>
      </c>
      <c r="D151" s="176">
        <v>1726.8333333333385</v>
      </c>
      <c r="E151" s="176">
        <v>1763.583333333341</v>
      </c>
      <c r="F151" s="176">
        <v>1686.8333333333333</v>
      </c>
      <c r="G151" s="176">
        <v>1618.0000000000016</v>
      </c>
      <c r="H151" s="176">
        <v>1602.916678391397</v>
      </c>
      <c r="I151" s="176">
        <v>1516.8333333333308</v>
      </c>
      <c r="J151" s="176">
        <v>1442.0000000000014</v>
      </c>
      <c r="K151" s="176">
        <v>1526.4166666666679</v>
      </c>
      <c r="L151" s="176">
        <v>1536.2499999999991</v>
      </c>
      <c r="M151" s="176">
        <v>1549</v>
      </c>
      <c r="N151" s="176">
        <v>1591</v>
      </c>
      <c r="O151" s="176">
        <v>1710</v>
      </c>
      <c r="P151" s="307">
        <f t="shared" si="2"/>
        <v>10.393802453195612</v>
      </c>
    </row>
    <row r="152" spans="1:22" ht="12" customHeight="1" x14ac:dyDescent="0.25">
      <c r="A152" s="27" t="s">
        <v>39</v>
      </c>
      <c r="B152" s="96">
        <v>1865.9166666666665</v>
      </c>
      <c r="C152" s="96">
        <v>1899.5833333333335</v>
      </c>
      <c r="D152" s="176">
        <v>1997.4166666666711</v>
      </c>
      <c r="E152" s="176">
        <v>1954.0000000000059</v>
      </c>
      <c r="F152" s="176">
        <v>1851.6666666666667</v>
      </c>
      <c r="G152" s="176">
        <v>1844.916666666667</v>
      </c>
      <c r="H152" s="176">
        <v>1784.0833449214697</v>
      </c>
      <c r="I152" s="176">
        <v>1745.916666666662</v>
      </c>
      <c r="J152" s="176">
        <v>1667.75</v>
      </c>
      <c r="K152" s="176">
        <v>1709.7499999999998</v>
      </c>
      <c r="L152" s="176">
        <v>1683.583333333333</v>
      </c>
      <c r="M152" s="176">
        <v>1629</v>
      </c>
      <c r="N152" s="176">
        <v>1632</v>
      </c>
      <c r="O152" s="176">
        <v>1656</v>
      </c>
      <c r="P152" s="307">
        <f t="shared" si="2"/>
        <v>1.6574585635359185</v>
      </c>
    </row>
    <row r="153" spans="1:22" ht="12" customHeight="1" x14ac:dyDescent="0.25">
      <c r="A153" s="27" t="s">
        <v>40</v>
      </c>
      <c r="B153" s="96">
        <v>16941.666666666664</v>
      </c>
      <c r="C153" s="96">
        <v>17223.916666666664</v>
      </c>
      <c r="D153" s="176">
        <v>17459.499999999887</v>
      </c>
      <c r="E153" s="176">
        <v>17702.16666666633</v>
      </c>
      <c r="F153" s="176">
        <v>16713</v>
      </c>
      <c r="G153" s="176">
        <v>15922.916666666693</v>
      </c>
      <c r="H153" s="176">
        <v>15179.500086247921</v>
      </c>
      <c r="I153" s="176">
        <v>14848.333333333363</v>
      </c>
      <c r="J153" s="176">
        <v>14647.500000000004</v>
      </c>
      <c r="K153" s="176">
        <v>15035.333333333339</v>
      </c>
      <c r="L153" s="176">
        <v>14668.000000000005</v>
      </c>
      <c r="M153" s="176">
        <v>14510</v>
      </c>
      <c r="N153" s="176">
        <v>15039</v>
      </c>
      <c r="O153" s="176">
        <v>15468</v>
      </c>
      <c r="P153" s="307">
        <f t="shared" si="2"/>
        <v>6.602343211578221</v>
      </c>
    </row>
    <row r="154" spans="1:22" ht="12" customHeight="1" x14ac:dyDescent="0.25">
      <c r="A154" s="27" t="s">
        <v>41</v>
      </c>
      <c r="B154" s="96">
        <v>3933.75</v>
      </c>
      <c r="C154" s="96">
        <v>3931.333333333333</v>
      </c>
      <c r="D154" s="176">
        <v>3930.4166666666415</v>
      </c>
      <c r="E154" s="176">
        <v>3959.4999999999472</v>
      </c>
      <c r="F154" s="176">
        <v>3643.8333333333335</v>
      </c>
      <c r="G154" s="176">
        <v>3391.7500000000018</v>
      </c>
      <c r="H154" s="176">
        <v>3246.2500234022737</v>
      </c>
      <c r="I154" s="176">
        <v>3161.7500000000073</v>
      </c>
      <c r="J154" s="176">
        <v>3032.1666666666652</v>
      </c>
      <c r="K154" s="176">
        <v>3066.9166666666688</v>
      </c>
      <c r="L154" s="176">
        <v>3026.1666666666665</v>
      </c>
      <c r="M154" s="176">
        <v>2982</v>
      </c>
      <c r="N154" s="176">
        <v>3201</v>
      </c>
      <c r="O154" s="176">
        <v>3376</v>
      </c>
      <c r="P154" s="307">
        <f t="shared" si="2"/>
        <v>13.212608987256868</v>
      </c>
    </row>
    <row r="155" spans="1:22" ht="12" customHeight="1" x14ac:dyDescent="0.25">
      <c r="A155" s="27" t="s">
        <v>42</v>
      </c>
      <c r="B155" s="96">
        <v>3055.0833333333335</v>
      </c>
      <c r="C155" s="96">
        <v>3114.166666666667</v>
      </c>
      <c r="D155" s="176">
        <v>3152.3333333333226</v>
      </c>
      <c r="E155" s="176">
        <v>3198.7499999999818</v>
      </c>
      <c r="F155" s="176">
        <v>3058.4166666666665</v>
      </c>
      <c r="G155" s="176">
        <v>2906.6666666666702</v>
      </c>
      <c r="H155" s="176">
        <v>2805.416685834527</v>
      </c>
      <c r="I155" s="176">
        <v>2822.9166666666661</v>
      </c>
      <c r="J155" s="176">
        <v>2768.2499999999973</v>
      </c>
      <c r="K155" s="176">
        <v>2750.7499999999973</v>
      </c>
      <c r="L155" s="176">
        <v>2761.4166666666661</v>
      </c>
      <c r="M155" s="176">
        <v>2724</v>
      </c>
      <c r="N155" s="176">
        <v>2827</v>
      </c>
      <c r="O155" s="176">
        <v>2922</v>
      </c>
      <c r="P155" s="307">
        <f t="shared" si="2"/>
        <v>7.2687224669603534</v>
      </c>
    </row>
    <row r="156" spans="1:22" ht="12" customHeight="1" x14ac:dyDescent="0.25">
      <c r="A156" s="27" t="s">
        <v>43</v>
      </c>
      <c r="B156" s="96">
        <v>5495.25</v>
      </c>
      <c r="C156" s="96">
        <v>5714.0833333333339</v>
      </c>
      <c r="D156" s="176">
        <v>5773.6666666666897</v>
      </c>
      <c r="E156" s="176">
        <v>5732.0000000000518</v>
      </c>
      <c r="F156" s="176">
        <v>5302.25</v>
      </c>
      <c r="G156" s="176">
        <v>4996.5000000000055</v>
      </c>
      <c r="H156" s="176">
        <v>4842.0833642706275</v>
      </c>
      <c r="I156" s="176">
        <v>4718.7500000000009</v>
      </c>
      <c r="J156" s="176">
        <v>4621.5</v>
      </c>
      <c r="K156" s="176">
        <v>4646.6666666666679</v>
      </c>
      <c r="L156" s="176">
        <v>4543.3333333333321</v>
      </c>
      <c r="M156" s="176">
        <v>4615</v>
      </c>
      <c r="N156" s="176">
        <v>4864</v>
      </c>
      <c r="O156" s="176">
        <v>5053</v>
      </c>
      <c r="P156" s="307">
        <f t="shared" si="2"/>
        <v>9.4907908992416079</v>
      </c>
    </row>
    <row r="157" spans="1:22" ht="12" customHeight="1" x14ac:dyDescent="0.25">
      <c r="A157" s="27" t="s">
        <v>44</v>
      </c>
      <c r="B157" s="96">
        <v>1950.5</v>
      </c>
      <c r="C157" s="96">
        <v>1996.4166666666667</v>
      </c>
      <c r="D157" s="176">
        <v>2042.0833333333378</v>
      </c>
      <c r="E157" s="176">
        <v>2041.6666666666731</v>
      </c>
      <c r="F157" s="176">
        <v>1865.3333333333333</v>
      </c>
      <c r="G157" s="176">
        <v>1757.3333333333342</v>
      </c>
      <c r="H157" s="176">
        <v>1730.6666777282953</v>
      </c>
      <c r="I157" s="176">
        <v>1659.8333333333312</v>
      </c>
      <c r="J157" s="176">
        <v>1643.2500000000009</v>
      </c>
      <c r="K157" s="176">
        <v>1716.2500000000009</v>
      </c>
      <c r="L157" s="176">
        <v>1654.9166666666683</v>
      </c>
      <c r="M157" s="176">
        <v>1566</v>
      </c>
      <c r="N157" s="176">
        <v>1573</v>
      </c>
      <c r="O157" s="176">
        <v>1636</v>
      </c>
      <c r="P157" s="307">
        <f t="shared" si="2"/>
        <v>4.469987228607919</v>
      </c>
    </row>
    <row r="158" spans="1:22" ht="12" customHeight="1" x14ac:dyDescent="0.25">
      <c r="A158" s="27" t="s">
        <v>45</v>
      </c>
      <c r="B158" s="96">
        <v>7649.1666666666661</v>
      </c>
      <c r="C158" s="96">
        <v>7738.75</v>
      </c>
      <c r="D158" s="176">
        <v>7896.9166666667224</v>
      </c>
      <c r="E158" s="176">
        <v>7909.25000000007</v>
      </c>
      <c r="F158" s="176">
        <v>7339.333333333333</v>
      </c>
      <c r="G158" s="176">
        <v>6857.8333333333348</v>
      </c>
      <c r="H158" s="176">
        <v>6546.8333779126406</v>
      </c>
      <c r="I158" s="176">
        <v>6310.2500000000009</v>
      </c>
      <c r="J158" s="176">
        <v>6154.8333333333412</v>
      </c>
      <c r="K158" s="176">
        <v>6357.6666666666742</v>
      </c>
      <c r="L158" s="176">
        <v>6003.1666666666715</v>
      </c>
      <c r="M158" s="176">
        <v>5939</v>
      </c>
      <c r="N158" s="176">
        <v>6048</v>
      </c>
      <c r="O158" s="176">
        <v>6198</v>
      </c>
      <c r="P158" s="307">
        <f t="shared" si="2"/>
        <v>4.3610035359488153</v>
      </c>
    </row>
    <row r="159" spans="1:22" ht="12" customHeight="1" x14ac:dyDescent="0.25">
      <c r="A159" s="27" t="s">
        <v>46</v>
      </c>
      <c r="B159" s="96">
        <v>4307.8333333333339</v>
      </c>
      <c r="C159" s="96">
        <v>4291.1666666666661</v>
      </c>
      <c r="D159" s="176">
        <v>4430.4166666666606</v>
      </c>
      <c r="E159" s="176">
        <v>4438.9999999999845</v>
      </c>
      <c r="F159" s="176">
        <v>4191.583333333333</v>
      </c>
      <c r="G159" s="176">
        <v>4022.7500000000105</v>
      </c>
      <c r="H159" s="176">
        <v>3867.2500243484974</v>
      </c>
      <c r="I159" s="176">
        <v>3733.0833333333417</v>
      </c>
      <c r="J159" s="176">
        <v>3649.3333333333308</v>
      </c>
      <c r="K159" s="176">
        <v>3717.4166666666633</v>
      </c>
      <c r="L159" s="176">
        <v>3645.9166666666674</v>
      </c>
      <c r="M159" s="176">
        <v>3572</v>
      </c>
      <c r="N159" s="176">
        <v>3709</v>
      </c>
      <c r="O159" s="176">
        <v>3789</v>
      </c>
      <c r="P159" s="307">
        <f t="shared" si="2"/>
        <v>6.0750279955207098</v>
      </c>
    </row>
    <row r="160" spans="1:22" ht="12" customHeight="1" x14ac:dyDescent="0.25">
      <c r="A160" s="27" t="s">
        <v>47</v>
      </c>
      <c r="B160" s="96">
        <v>2196</v>
      </c>
      <c r="C160" s="96">
        <v>2202.5</v>
      </c>
      <c r="D160" s="176">
        <v>2255.5833333333358</v>
      </c>
      <c r="E160" s="176">
        <v>2268.0000000000045</v>
      </c>
      <c r="F160" s="176">
        <v>2108.1666666666665</v>
      </c>
      <c r="G160" s="176">
        <v>1989.0833333333292</v>
      </c>
      <c r="H160" s="176">
        <v>1845.250012151897</v>
      </c>
      <c r="I160" s="176">
        <v>1741.4999999999968</v>
      </c>
      <c r="J160" s="176">
        <v>1662.5833333333335</v>
      </c>
      <c r="K160" s="176">
        <v>1682.6666666666672</v>
      </c>
      <c r="L160" s="176">
        <v>1610.333333333333</v>
      </c>
      <c r="M160" s="176">
        <v>1642</v>
      </c>
      <c r="N160" s="176">
        <v>1719</v>
      </c>
      <c r="O160" s="176">
        <v>1784</v>
      </c>
      <c r="P160" s="307">
        <f t="shared" si="2"/>
        <v>8.6479902557856203</v>
      </c>
    </row>
    <row r="161" spans="1:22" ht="12" customHeight="1" x14ac:dyDescent="0.25">
      <c r="A161" s="27" t="s">
        <v>48</v>
      </c>
      <c r="B161" s="96">
        <v>11415.833333333332</v>
      </c>
      <c r="C161" s="96">
        <v>11402.5</v>
      </c>
      <c r="D161" s="176">
        <v>11321.249999999967</v>
      </c>
      <c r="E161" s="176">
        <v>11424.333333333096</v>
      </c>
      <c r="F161" s="176">
        <v>10666.416666666666</v>
      </c>
      <c r="G161" s="176">
        <v>10054.416666666682</v>
      </c>
      <c r="H161" s="176">
        <v>9499.3333911895752</v>
      </c>
      <c r="I161" s="176">
        <v>9223.6666666666388</v>
      </c>
      <c r="J161" s="176">
        <v>8929.9166666666606</v>
      </c>
      <c r="K161" s="176">
        <v>8800.333333333343</v>
      </c>
      <c r="L161" s="176">
        <v>8627.5833333333358</v>
      </c>
      <c r="M161" s="176">
        <v>8588</v>
      </c>
      <c r="N161" s="176">
        <v>8814</v>
      </c>
      <c r="O161" s="176">
        <v>8898</v>
      </c>
      <c r="P161" s="307">
        <f t="shared" si="2"/>
        <v>3.6096879366557921</v>
      </c>
    </row>
    <row r="162" spans="1:22" ht="12" customHeight="1" x14ac:dyDescent="0.25">
      <c r="A162" s="27" t="s">
        <v>49</v>
      </c>
      <c r="B162" s="96">
        <v>6180</v>
      </c>
      <c r="C162" s="96">
        <v>6231.083333333333</v>
      </c>
      <c r="D162" s="176">
        <v>6295.0833333333576</v>
      </c>
      <c r="E162" s="176">
        <v>6218.0000000000782</v>
      </c>
      <c r="F162" s="176">
        <v>5788.166666666667</v>
      </c>
      <c r="G162" s="176">
        <v>5435.6666666666442</v>
      </c>
      <c r="H162" s="176">
        <v>5131.7500346302986</v>
      </c>
      <c r="I162" s="176">
        <v>4908.0833333333358</v>
      </c>
      <c r="J162" s="176">
        <v>4772.4166666666688</v>
      </c>
      <c r="K162" s="176">
        <v>4801.1666666666706</v>
      </c>
      <c r="L162" s="176">
        <v>4644.6666666666679</v>
      </c>
      <c r="M162" s="176">
        <v>4581</v>
      </c>
      <c r="N162" s="176">
        <v>4582</v>
      </c>
      <c r="O162" s="176">
        <v>4664</v>
      </c>
      <c r="P162" s="307">
        <f t="shared" si="2"/>
        <v>1.8118314778432731</v>
      </c>
    </row>
    <row r="163" spans="1:22" ht="12" customHeight="1" x14ac:dyDescent="0.25">
      <c r="A163" s="27" t="s">
        <v>50</v>
      </c>
      <c r="B163" s="96">
        <v>3958.333333333333</v>
      </c>
      <c r="C163" s="96">
        <v>3939.916666666667</v>
      </c>
      <c r="D163" s="176">
        <v>3886.3333333333212</v>
      </c>
      <c r="E163" s="176">
        <v>3892.6666666666451</v>
      </c>
      <c r="F163" s="176">
        <v>3655.5</v>
      </c>
      <c r="G163" s="176">
        <v>3354.0000000000095</v>
      </c>
      <c r="H163" s="176">
        <v>3094.4166882038116</v>
      </c>
      <c r="I163" s="176">
        <v>2982.5833333333385</v>
      </c>
      <c r="J163" s="176">
        <v>2848.1666666666661</v>
      </c>
      <c r="K163" s="176">
        <v>2751</v>
      </c>
      <c r="L163" s="176">
        <v>2661.916666666667</v>
      </c>
      <c r="M163" s="176">
        <v>2640</v>
      </c>
      <c r="N163" s="176">
        <v>2697</v>
      </c>
      <c r="O163" s="176">
        <v>2775</v>
      </c>
      <c r="P163" s="307">
        <f t="shared" si="2"/>
        <v>5.1136363636363535</v>
      </c>
    </row>
    <row r="164" spans="1:22" ht="12" customHeight="1" x14ac:dyDescent="0.25">
      <c r="A164" s="27" t="s">
        <v>51</v>
      </c>
      <c r="B164" s="96">
        <v>14104.083333333334</v>
      </c>
      <c r="C164" s="96">
        <v>14314.25</v>
      </c>
      <c r="D164" s="176">
        <v>14672.749999999865</v>
      </c>
      <c r="E164" s="176">
        <v>14844.749999999502</v>
      </c>
      <c r="F164" s="176">
        <v>13760.166666666666</v>
      </c>
      <c r="G164" s="176">
        <v>12935.166666666662</v>
      </c>
      <c r="H164" s="176">
        <v>12406.083410017192</v>
      </c>
      <c r="I164" s="176">
        <v>11625.833333333338</v>
      </c>
      <c r="J164" s="176">
        <v>11159.833333333334</v>
      </c>
      <c r="K164" s="176">
        <v>10919.000000000004</v>
      </c>
      <c r="L164" s="176">
        <v>10551.833333333336</v>
      </c>
      <c r="M164" s="176">
        <v>10430</v>
      </c>
      <c r="N164" s="176">
        <v>10580</v>
      </c>
      <c r="O164" s="176">
        <v>10775</v>
      </c>
      <c r="P164" s="307">
        <f t="shared" si="2"/>
        <v>3.3077660594439173</v>
      </c>
    </row>
    <row r="165" spans="1:22" ht="12" customHeight="1" x14ac:dyDescent="0.25">
      <c r="A165" s="27" t="s">
        <v>52</v>
      </c>
      <c r="B165" s="96">
        <v>4453.25</v>
      </c>
      <c r="C165" s="96">
        <v>4621.3333333333339</v>
      </c>
      <c r="D165" s="176">
        <v>4713.0833333333285</v>
      </c>
      <c r="E165" s="176">
        <v>4834.5833333333412</v>
      </c>
      <c r="F165" s="176">
        <v>4590.75</v>
      </c>
      <c r="G165" s="176">
        <v>4445.9166666666679</v>
      </c>
      <c r="H165" s="176">
        <v>4294.4166947901249</v>
      </c>
      <c r="I165" s="176">
        <v>4202.5833333333485</v>
      </c>
      <c r="J165" s="176">
        <v>4261.25</v>
      </c>
      <c r="K165" s="176">
        <v>4405.5000000000018</v>
      </c>
      <c r="L165" s="176">
        <v>4371.833333333333</v>
      </c>
      <c r="M165" s="176">
        <v>4330</v>
      </c>
      <c r="N165" s="176">
        <v>4394</v>
      </c>
      <c r="O165" s="176">
        <v>4642</v>
      </c>
      <c r="P165" s="307">
        <f t="shared" si="2"/>
        <v>7.2055427251732196</v>
      </c>
    </row>
    <row r="166" spans="1:22" ht="12" customHeight="1" x14ac:dyDescent="0.25">
      <c r="A166" s="27" t="s">
        <v>53</v>
      </c>
      <c r="B166" s="96">
        <v>1323.75</v>
      </c>
      <c r="C166" s="96">
        <v>1343.5833333333335</v>
      </c>
      <c r="D166" s="176">
        <v>1421.3333333333339</v>
      </c>
      <c r="E166" s="176">
        <v>1473.6666666666711</v>
      </c>
      <c r="F166" s="176">
        <v>1398.1666666666667</v>
      </c>
      <c r="G166" s="176">
        <v>1333.1666666666695</v>
      </c>
      <c r="H166" s="176">
        <v>1269.0833413898945</v>
      </c>
      <c r="I166" s="176">
        <v>1239.5000000000014</v>
      </c>
      <c r="J166" s="176">
        <v>1268.4999999999995</v>
      </c>
      <c r="K166" s="176">
        <v>1302.916666666667</v>
      </c>
      <c r="L166" s="176">
        <v>1297.6666666666674</v>
      </c>
      <c r="M166" s="176">
        <v>1297</v>
      </c>
      <c r="N166" s="176">
        <v>1364</v>
      </c>
      <c r="O166" s="176">
        <v>1373</v>
      </c>
      <c r="P166" s="307">
        <f t="shared" si="2"/>
        <v>5.8596761757902849</v>
      </c>
    </row>
    <row r="167" spans="1:22" ht="12" customHeight="1" x14ac:dyDescent="0.25">
      <c r="A167" s="27" t="s">
        <v>54</v>
      </c>
      <c r="B167" s="96">
        <v>2569.416666666667</v>
      </c>
      <c r="C167" s="96">
        <v>2568.25</v>
      </c>
      <c r="D167" s="176">
        <v>2651.6666666666638</v>
      </c>
      <c r="E167" s="176">
        <v>2731.6666666666592</v>
      </c>
      <c r="F167" s="176">
        <v>2631.8333333333335</v>
      </c>
      <c r="G167" s="176">
        <v>2527.1666666666661</v>
      </c>
      <c r="H167" s="176">
        <v>2444.2500179484487</v>
      </c>
      <c r="I167" s="176">
        <v>2540.416666666672</v>
      </c>
      <c r="J167" s="176">
        <v>2556.9166666666661</v>
      </c>
      <c r="K167" s="176">
        <v>2699.4999999999982</v>
      </c>
      <c r="L167" s="176">
        <v>2705.4166666666661</v>
      </c>
      <c r="M167" s="176">
        <v>2638</v>
      </c>
      <c r="N167" s="176">
        <v>2812</v>
      </c>
      <c r="O167" s="176">
        <v>2952</v>
      </c>
      <c r="P167" s="307">
        <f t="shared" si="2"/>
        <v>11.902956785443507</v>
      </c>
    </row>
    <row r="168" spans="1:22" ht="12" customHeight="1" x14ac:dyDescent="0.25">
      <c r="A168" s="27" t="s">
        <v>55</v>
      </c>
      <c r="B168" s="96">
        <v>1560.5833333333335</v>
      </c>
      <c r="C168" s="96">
        <v>1541.9166666666665</v>
      </c>
      <c r="D168" s="176">
        <v>1548.4166666666711</v>
      </c>
      <c r="E168" s="176">
        <v>1601.9166666666747</v>
      </c>
      <c r="F168" s="176">
        <v>1511.25</v>
      </c>
      <c r="G168" s="176">
        <v>1440.3333333333333</v>
      </c>
      <c r="H168" s="176">
        <v>1437.4166768714786</v>
      </c>
      <c r="I168" s="176">
        <v>1397.0833333333344</v>
      </c>
      <c r="J168" s="176">
        <v>1436.5000000000007</v>
      </c>
      <c r="K168" s="176">
        <v>1532.2500000000018</v>
      </c>
      <c r="L168" s="176">
        <v>1445.7499999999998</v>
      </c>
      <c r="M168" s="176">
        <v>1457</v>
      </c>
      <c r="N168" s="176">
        <v>1559</v>
      </c>
      <c r="O168" s="176">
        <v>1564</v>
      </c>
      <c r="P168" s="307">
        <f t="shared" si="2"/>
        <v>7.3438572409059821</v>
      </c>
    </row>
    <row r="169" spans="1:22" ht="12" customHeight="1" x14ac:dyDescent="0.25">
      <c r="A169" s="33" t="s">
        <v>5</v>
      </c>
      <c r="B169" s="304">
        <v>106505.75</v>
      </c>
      <c r="C169" s="304">
        <v>107853.83333333334</v>
      </c>
      <c r="D169" s="210">
        <v>109429.08333333299</v>
      </c>
      <c r="E169" s="210">
        <v>110335.99999999863</v>
      </c>
      <c r="F169" s="210">
        <v>103212.33333333333</v>
      </c>
      <c r="G169" s="210">
        <v>97819.666666666715</v>
      </c>
      <c r="H169" s="210">
        <v>93391.50059235841</v>
      </c>
      <c r="I169" s="210">
        <v>90202.750000000029</v>
      </c>
      <c r="J169" s="210">
        <v>88046.916666666672</v>
      </c>
      <c r="K169" s="210">
        <v>88802.666666666715</v>
      </c>
      <c r="L169" s="210">
        <v>86909.333333333358</v>
      </c>
      <c r="M169" s="210">
        <v>86250</v>
      </c>
      <c r="N169" s="210">
        <f>SUM(N150:N168)</f>
        <v>88980</v>
      </c>
      <c r="O169" s="210">
        <v>91628</v>
      </c>
      <c r="P169" s="308">
        <f t="shared" si="2"/>
        <v>6.2353623188405871</v>
      </c>
    </row>
    <row r="170" spans="1:22" x14ac:dyDescent="0.25">
      <c r="A170" s="132"/>
      <c r="B170" s="204"/>
      <c r="C170" s="204"/>
      <c r="D170" s="204"/>
      <c r="E170" s="204"/>
      <c r="F170" s="204"/>
      <c r="G170" s="205"/>
      <c r="H170" s="205"/>
      <c r="I170" s="325"/>
      <c r="J170" s="326"/>
      <c r="K170" s="327"/>
      <c r="L170" s="327"/>
      <c r="M170" s="328"/>
      <c r="N170" s="328"/>
      <c r="O170" s="328"/>
      <c r="P170" s="328"/>
      <c r="Q170" s="174"/>
      <c r="R170" s="174"/>
      <c r="S170" s="174"/>
      <c r="T170" s="174"/>
      <c r="U170" s="174"/>
      <c r="V170" s="174"/>
    </row>
    <row r="171" spans="1:22" x14ac:dyDescent="0.25">
      <c r="A171" s="184" t="s">
        <v>119</v>
      </c>
      <c r="B171" s="190"/>
      <c r="C171" s="190"/>
      <c r="D171" s="190"/>
      <c r="E171" s="190"/>
      <c r="F171" s="190"/>
      <c r="G171" s="190"/>
      <c r="H171" s="190"/>
      <c r="I171" s="190"/>
      <c r="J171" s="190"/>
      <c r="K171" s="206"/>
      <c r="L171" s="206"/>
      <c r="M171" s="206"/>
      <c r="N171" s="206"/>
      <c r="O171" s="206"/>
      <c r="P171" s="186"/>
      <c r="Q171" s="207"/>
      <c r="R171" s="186"/>
      <c r="S171" s="186"/>
      <c r="T171" s="187"/>
      <c r="U171" s="187"/>
    </row>
    <row r="172" spans="1:22" x14ac:dyDescent="0.25">
      <c r="B172" s="206"/>
      <c r="C172" s="206"/>
      <c r="D172" s="206"/>
      <c r="E172" s="206"/>
      <c r="F172" s="206"/>
      <c r="G172" s="206"/>
      <c r="H172" s="206"/>
      <c r="I172" s="206"/>
      <c r="J172" s="206"/>
    </row>
  </sheetData>
  <hyperlinks>
    <hyperlink ref="T1" location="'C'!A1" display="Terug naar inhoud" xr:uid="{00000000-0004-0000-0800-000000000000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5" manualBreakCount="5">
    <brk id="35" max="19" man="1"/>
    <brk id="63" max="19" man="1"/>
    <brk id="90" max="19" man="1"/>
    <brk id="117" max="19" man="1"/>
    <brk id="144" max="1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89"/>
  <sheetViews>
    <sheetView showGridLines="0" zoomScaleNormal="100" workbookViewId="0"/>
  </sheetViews>
  <sheetFormatPr baseColWidth="10" defaultColWidth="11.44140625" defaultRowHeight="13.2" x14ac:dyDescent="0.25"/>
  <cols>
    <col min="1" max="1" width="18.6640625" style="148" customWidth="1"/>
    <col min="2" max="26" width="6.33203125" style="148" customWidth="1"/>
    <col min="27" max="16384" width="11.44140625" style="148"/>
  </cols>
  <sheetData>
    <row r="1" spans="1:26" ht="24" customHeight="1" x14ac:dyDescent="0.4">
      <c r="A1" s="147" t="s">
        <v>0</v>
      </c>
      <c r="C1" s="149"/>
      <c r="M1" s="174"/>
      <c r="N1" s="174"/>
      <c r="O1" s="174"/>
      <c r="P1" s="174"/>
      <c r="Q1" s="219"/>
      <c r="R1" s="219"/>
      <c r="S1" s="219"/>
      <c r="W1" s="219"/>
      <c r="X1" s="219"/>
      <c r="Y1" s="219"/>
      <c r="Z1" s="219" t="s">
        <v>71</v>
      </c>
    </row>
    <row r="2" spans="1:26" ht="4.5" customHeight="1" x14ac:dyDescent="0.3">
      <c r="A2" s="193"/>
      <c r="C2" s="149"/>
      <c r="U2" s="193"/>
    </row>
    <row r="3" spans="1:26" ht="15.75" customHeight="1" x14ac:dyDescent="0.3">
      <c r="A3" s="150" t="s">
        <v>91</v>
      </c>
      <c r="C3" s="149"/>
      <c r="U3" s="150"/>
    </row>
    <row r="4" spans="1:26" ht="4.5" customHeight="1" x14ac:dyDescent="0.3">
      <c r="A4" s="150"/>
      <c r="C4" s="149"/>
      <c r="U4" s="150"/>
    </row>
    <row r="5" spans="1:26" x14ac:dyDescent="0.25">
      <c r="B5" s="151" t="s">
        <v>93</v>
      </c>
      <c r="C5" s="149"/>
    </row>
    <row r="6" spans="1:26" ht="4.5" customHeight="1" x14ac:dyDescent="0.25">
      <c r="B6" s="151"/>
      <c r="C6" s="149"/>
    </row>
    <row r="7" spans="1:26" ht="19.5" customHeight="1" x14ac:dyDescent="0.25">
      <c r="A7" s="152" t="s">
        <v>162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58"/>
      <c r="S7" s="58"/>
      <c r="T7" s="58"/>
      <c r="U7" s="58"/>
      <c r="V7" s="58"/>
      <c r="W7" s="58"/>
      <c r="X7" s="58"/>
      <c r="Y7" s="58"/>
      <c r="Z7" s="58"/>
    </row>
    <row r="8" spans="1:26" s="155" customFormat="1" ht="4.5" customHeight="1" x14ac:dyDescent="0.25">
      <c r="C8" s="156"/>
      <c r="L8" s="148"/>
      <c r="M8" s="148"/>
      <c r="N8" s="148"/>
      <c r="O8" s="148"/>
      <c r="P8" s="148"/>
      <c r="Q8" s="148"/>
      <c r="R8" s="2"/>
      <c r="S8" s="2"/>
      <c r="U8" s="2"/>
    </row>
    <row r="9" spans="1:26" s="155" customFormat="1" ht="4.5" customHeight="1" x14ac:dyDescent="0.25">
      <c r="A9" s="189"/>
      <c r="B9" s="125"/>
      <c r="C9" s="125"/>
      <c r="D9" s="125"/>
      <c r="E9" s="125"/>
      <c r="F9" s="125"/>
      <c r="G9" s="125"/>
      <c r="H9" s="125"/>
      <c r="I9" s="125"/>
      <c r="J9" s="125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395"/>
      <c r="Z9" s="395"/>
    </row>
    <row r="10" spans="1:26" s="164" customFormat="1" ht="12" x14ac:dyDescent="0.25">
      <c r="A10" s="161" t="s">
        <v>3</v>
      </c>
      <c r="B10" s="97">
        <v>2000</v>
      </c>
      <c r="C10" s="97">
        <v>2001</v>
      </c>
      <c r="D10" s="97">
        <v>2002</v>
      </c>
      <c r="E10" s="97">
        <v>2003</v>
      </c>
      <c r="F10" s="97">
        <v>2004</v>
      </c>
      <c r="G10" s="97">
        <v>2005</v>
      </c>
      <c r="H10" s="279">
        <v>2006</v>
      </c>
      <c r="I10" s="279">
        <v>2007</v>
      </c>
      <c r="J10" s="279">
        <v>2008</v>
      </c>
      <c r="K10" s="114">
        <v>2009</v>
      </c>
      <c r="L10" s="114">
        <v>2010</v>
      </c>
      <c r="M10" s="114">
        <v>2011</v>
      </c>
      <c r="N10" s="114">
        <v>2012</v>
      </c>
      <c r="O10" s="329">
        <v>2013</v>
      </c>
      <c r="P10" s="329">
        <v>2014</v>
      </c>
      <c r="Q10" s="329">
        <v>2015</v>
      </c>
      <c r="R10" s="329">
        <v>2016</v>
      </c>
      <c r="S10" s="329">
        <v>2017</v>
      </c>
      <c r="T10" s="329">
        <v>2018</v>
      </c>
      <c r="U10" s="329">
        <v>2019</v>
      </c>
      <c r="V10" s="329">
        <v>2020</v>
      </c>
      <c r="W10" s="329">
        <v>2021</v>
      </c>
      <c r="X10" s="329">
        <v>2022</v>
      </c>
      <c r="Y10" s="329">
        <v>2023</v>
      </c>
      <c r="Z10" s="329">
        <v>2024</v>
      </c>
    </row>
    <row r="11" spans="1:26" s="164" customFormat="1" ht="4.5" customHeight="1" x14ac:dyDescent="0.25">
      <c r="A11" s="165"/>
      <c r="B11" s="91"/>
      <c r="C11" s="91"/>
      <c r="D11" s="91"/>
      <c r="E11" s="91"/>
      <c r="F11" s="91"/>
      <c r="G11" s="91"/>
      <c r="H11" s="296"/>
      <c r="I11" s="296"/>
      <c r="J11" s="296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388"/>
      <c r="Y11" s="405"/>
      <c r="Z11" s="405"/>
    </row>
    <row r="12" spans="1:26" ht="4.5" customHeight="1" x14ac:dyDescent="0.25">
      <c r="B12" s="92"/>
      <c r="C12" s="99"/>
      <c r="D12" s="92"/>
      <c r="E12" s="92"/>
      <c r="F12" s="92"/>
      <c r="G12" s="92"/>
      <c r="H12" s="92"/>
      <c r="I12" s="92"/>
      <c r="J12" s="92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s="173" customFormat="1" ht="12" customHeight="1" x14ac:dyDescent="0.25">
      <c r="A13" s="164" t="s">
        <v>6</v>
      </c>
      <c r="B13" s="330"/>
      <c r="C13" s="330"/>
      <c r="D13" s="330"/>
      <c r="E13" s="330"/>
      <c r="F13" s="330"/>
      <c r="G13" s="330"/>
      <c r="H13" s="102"/>
      <c r="I13" s="102"/>
      <c r="J13" s="102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</row>
    <row r="14" spans="1:26" s="174" customFormat="1" ht="12" customHeight="1" x14ac:dyDescent="0.2">
      <c r="A14" s="27" t="s">
        <v>56</v>
      </c>
      <c r="B14" s="95">
        <v>715.66666666666697</v>
      </c>
      <c r="C14" s="95">
        <v>767.33333333333337</v>
      </c>
      <c r="D14" s="95">
        <v>844.5</v>
      </c>
      <c r="E14" s="95">
        <v>916.08333333333337</v>
      </c>
      <c r="F14" s="95">
        <v>963.58333333333337</v>
      </c>
      <c r="G14" s="95">
        <v>1013.25</v>
      </c>
      <c r="H14" s="95">
        <v>930.58333333333337</v>
      </c>
      <c r="I14" s="95">
        <v>840.58333333333337</v>
      </c>
      <c r="J14" s="95">
        <v>783.16666666666663</v>
      </c>
      <c r="K14" s="96">
        <v>887.25</v>
      </c>
      <c r="L14" s="96">
        <v>956.91666666666663</v>
      </c>
      <c r="M14" s="96">
        <v>894.08333333333337</v>
      </c>
      <c r="N14" s="96">
        <v>913.33333333333337</v>
      </c>
      <c r="O14" s="176">
        <v>930.91666666666754</v>
      </c>
      <c r="P14" s="176">
        <v>907.83333333334087</v>
      </c>
      <c r="Q14" s="176">
        <v>736.25</v>
      </c>
      <c r="R14" s="176">
        <v>712.25000000000023</v>
      </c>
      <c r="S14" s="176">
        <v>654.33334022760391</v>
      </c>
      <c r="T14" s="176">
        <v>594.91666666666674</v>
      </c>
      <c r="U14" s="176">
        <v>580.8333333333336</v>
      </c>
      <c r="V14" s="176">
        <v>584.25000000000011</v>
      </c>
      <c r="W14" s="176">
        <v>578.74999999999977</v>
      </c>
      <c r="X14" s="176">
        <v>627</v>
      </c>
      <c r="Y14" s="176">
        <v>661</v>
      </c>
      <c r="Z14" s="176">
        <v>762</v>
      </c>
    </row>
    <row r="15" spans="1:26" s="174" customFormat="1" ht="12" customHeight="1" x14ac:dyDescent="0.2">
      <c r="A15" s="27" t="s">
        <v>38</v>
      </c>
      <c r="B15" s="95">
        <v>98.75</v>
      </c>
      <c r="C15" s="95">
        <v>86.833333333333329</v>
      </c>
      <c r="D15" s="95">
        <v>101.5</v>
      </c>
      <c r="E15" s="95">
        <v>122</v>
      </c>
      <c r="F15" s="95">
        <v>122.25</v>
      </c>
      <c r="G15" s="95">
        <v>133.16666666666666</v>
      </c>
      <c r="H15" s="95">
        <v>125.08333333333333</v>
      </c>
      <c r="I15" s="95">
        <v>109.5</v>
      </c>
      <c r="J15" s="95">
        <v>118.91666666666667</v>
      </c>
      <c r="K15" s="96">
        <v>135.66666666666666</v>
      </c>
      <c r="L15" s="96">
        <v>138.5</v>
      </c>
      <c r="M15" s="96">
        <v>131.33333333333334</v>
      </c>
      <c r="N15" s="96">
        <v>138.66666666666666</v>
      </c>
      <c r="O15" s="176">
        <v>136.08333333333334</v>
      </c>
      <c r="P15" s="176">
        <v>119.24999999999996</v>
      </c>
      <c r="Q15" s="176">
        <v>109.5</v>
      </c>
      <c r="R15" s="176">
        <v>100.4166666666667</v>
      </c>
      <c r="S15" s="176">
        <v>106.50000134855509</v>
      </c>
      <c r="T15" s="176">
        <v>93.666666666666629</v>
      </c>
      <c r="U15" s="176">
        <v>80.666666666666686</v>
      </c>
      <c r="V15" s="176">
        <v>91.583333333333286</v>
      </c>
      <c r="W15" s="176">
        <v>91.083333333333329</v>
      </c>
      <c r="X15" s="176">
        <v>83</v>
      </c>
      <c r="Y15" s="176">
        <v>97</v>
      </c>
      <c r="Z15" s="176">
        <v>106</v>
      </c>
    </row>
    <row r="16" spans="1:26" s="174" customFormat="1" ht="12" customHeight="1" x14ac:dyDescent="0.2">
      <c r="A16" s="27" t="s">
        <v>57</v>
      </c>
      <c r="B16" s="95">
        <v>93.583333333333329</v>
      </c>
      <c r="C16" s="95">
        <v>84.166666666666671</v>
      </c>
      <c r="D16" s="95">
        <v>101.5</v>
      </c>
      <c r="E16" s="95">
        <v>115.16666666666667</v>
      </c>
      <c r="F16" s="95">
        <v>131.5</v>
      </c>
      <c r="G16" s="95">
        <v>119.91666666666667</v>
      </c>
      <c r="H16" s="95">
        <v>110.08333333333333</v>
      </c>
      <c r="I16" s="95">
        <v>110.58333333333333</v>
      </c>
      <c r="J16" s="95">
        <v>106.41666666666667</v>
      </c>
      <c r="K16" s="96">
        <v>127.5</v>
      </c>
      <c r="L16" s="96">
        <v>147.16666666666666</v>
      </c>
      <c r="M16" s="96">
        <v>144.58333333333334</v>
      </c>
      <c r="N16" s="96">
        <v>133.5</v>
      </c>
      <c r="O16" s="176">
        <v>146.16666666666654</v>
      </c>
      <c r="P16" s="176">
        <v>135.74999999999994</v>
      </c>
      <c r="Q16" s="176">
        <v>125.75</v>
      </c>
      <c r="R16" s="176">
        <v>120.41666666666669</v>
      </c>
      <c r="S16" s="176">
        <v>105.25000125914812</v>
      </c>
      <c r="T16" s="176">
        <v>100.66666666666666</v>
      </c>
      <c r="U16" s="176">
        <v>100.16666666666666</v>
      </c>
      <c r="V16" s="176">
        <v>109.99999999999997</v>
      </c>
      <c r="W16" s="176">
        <v>110.25000000000003</v>
      </c>
      <c r="X16" s="176">
        <v>110</v>
      </c>
      <c r="Y16" s="176">
        <v>112</v>
      </c>
      <c r="Z16" s="176">
        <v>113</v>
      </c>
    </row>
    <row r="17" spans="1:26" s="174" customFormat="1" ht="12" customHeight="1" x14ac:dyDescent="0.2">
      <c r="A17" s="27" t="s">
        <v>40</v>
      </c>
      <c r="B17" s="95">
        <v>1150.5</v>
      </c>
      <c r="C17" s="95">
        <v>1160.5</v>
      </c>
      <c r="D17" s="95">
        <v>1277.1666666666667</v>
      </c>
      <c r="E17" s="95">
        <v>1379.0833333333333</v>
      </c>
      <c r="F17" s="95">
        <v>1364.3333333333333</v>
      </c>
      <c r="G17" s="95">
        <v>1420.8333333333333</v>
      </c>
      <c r="H17" s="95">
        <v>1368.75</v>
      </c>
      <c r="I17" s="95">
        <v>1210.5</v>
      </c>
      <c r="J17" s="95">
        <v>1189.5833333333333</v>
      </c>
      <c r="K17" s="96">
        <v>1301.9166666666667</v>
      </c>
      <c r="L17" s="96">
        <v>1375.5</v>
      </c>
      <c r="M17" s="96">
        <v>1250.4166666666667</v>
      </c>
      <c r="N17" s="96">
        <v>1229.1666666666667</v>
      </c>
      <c r="O17" s="176">
        <v>1212.6666666666663</v>
      </c>
      <c r="P17" s="176">
        <v>1082.6666666666731</v>
      </c>
      <c r="Q17" s="176">
        <v>979.83333333333337</v>
      </c>
      <c r="R17" s="176">
        <v>909.50000000000023</v>
      </c>
      <c r="S17" s="176">
        <v>845.00000940263271</v>
      </c>
      <c r="T17" s="176">
        <v>802.41666666666674</v>
      </c>
      <c r="U17" s="176">
        <v>774.99999999999932</v>
      </c>
      <c r="V17" s="176">
        <v>888.5</v>
      </c>
      <c r="W17" s="176">
        <v>829.75000000000034</v>
      </c>
      <c r="X17" s="176">
        <v>812</v>
      </c>
      <c r="Y17" s="176">
        <v>906</v>
      </c>
      <c r="Z17" s="176">
        <v>948</v>
      </c>
    </row>
    <row r="18" spans="1:26" s="174" customFormat="1" ht="12" customHeight="1" x14ac:dyDescent="0.2">
      <c r="A18" s="27" t="s">
        <v>58</v>
      </c>
      <c r="B18" s="95">
        <v>244.91666666666666</v>
      </c>
      <c r="C18" s="95">
        <v>233.75</v>
      </c>
      <c r="D18" s="95">
        <v>259.08333333333331</v>
      </c>
      <c r="E18" s="95">
        <v>263.33333333333331</v>
      </c>
      <c r="F18" s="95">
        <v>272.5</v>
      </c>
      <c r="G18" s="95">
        <v>264.66666666666669</v>
      </c>
      <c r="H18" s="95">
        <v>243.25</v>
      </c>
      <c r="I18" s="95">
        <v>230.91666666666666</v>
      </c>
      <c r="J18" s="95">
        <v>220.58333333333334</v>
      </c>
      <c r="K18" s="96">
        <v>268.66666666666669</v>
      </c>
      <c r="L18" s="96">
        <v>283.66666666666669</v>
      </c>
      <c r="M18" s="96">
        <v>246.41666666666666</v>
      </c>
      <c r="N18" s="96">
        <v>242.5</v>
      </c>
      <c r="O18" s="176">
        <v>225.0833333333336</v>
      </c>
      <c r="P18" s="176">
        <v>200.33333333333377</v>
      </c>
      <c r="Q18" s="176">
        <v>183.33333333333334</v>
      </c>
      <c r="R18" s="176">
        <v>154.25</v>
      </c>
      <c r="S18" s="176">
        <v>149.16666875779629</v>
      </c>
      <c r="T18" s="176">
        <v>154.4166666666666</v>
      </c>
      <c r="U18" s="176">
        <v>128.33333333333331</v>
      </c>
      <c r="V18" s="176">
        <v>123.08333333333331</v>
      </c>
      <c r="W18" s="176">
        <v>133.08333333333337</v>
      </c>
      <c r="X18" s="176">
        <v>144</v>
      </c>
      <c r="Y18" s="176">
        <v>163</v>
      </c>
      <c r="Z18" s="176">
        <v>167</v>
      </c>
    </row>
    <row r="19" spans="1:26" s="174" customFormat="1" ht="12" customHeight="1" x14ac:dyDescent="0.2">
      <c r="A19" s="27" t="s">
        <v>42</v>
      </c>
      <c r="B19" s="95">
        <v>128</v>
      </c>
      <c r="C19" s="95">
        <v>137.91666666666666</v>
      </c>
      <c r="D19" s="95">
        <v>183.16666666666666</v>
      </c>
      <c r="E19" s="95">
        <v>196.33333333333334</v>
      </c>
      <c r="F19" s="95">
        <v>216</v>
      </c>
      <c r="G19" s="95">
        <v>223.25</v>
      </c>
      <c r="H19" s="95">
        <v>206.25</v>
      </c>
      <c r="I19" s="95">
        <v>185.83333333333334</v>
      </c>
      <c r="J19" s="95">
        <v>195</v>
      </c>
      <c r="K19" s="96">
        <v>248.25</v>
      </c>
      <c r="L19" s="96">
        <v>276.58333333333331</v>
      </c>
      <c r="M19" s="96">
        <v>262.66666666666669</v>
      </c>
      <c r="N19" s="96">
        <v>262.41666666666669</v>
      </c>
      <c r="O19" s="176">
        <v>255.75000000000026</v>
      </c>
      <c r="P19" s="176">
        <v>233.91666666666694</v>
      </c>
      <c r="Q19" s="176">
        <v>196.41666666666666</v>
      </c>
      <c r="R19" s="176">
        <v>175.91666666666669</v>
      </c>
      <c r="S19" s="176">
        <v>168.16666886210442</v>
      </c>
      <c r="T19" s="176">
        <v>165.16666666666663</v>
      </c>
      <c r="U19" s="176">
        <v>153.58333333333326</v>
      </c>
      <c r="V19" s="176">
        <v>168.41666666666669</v>
      </c>
      <c r="W19" s="176">
        <v>178.58333333333343</v>
      </c>
      <c r="X19" s="176">
        <v>168</v>
      </c>
      <c r="Y19" s="176">
        <v>181</v>
      </c>
      <c r="Z19" s="176">
        <v>193</v>
      </c>
    </row>
    <row r="20" spans="1:26" s="174" customFormat="1" ht="12" customHeight="1" x14ac:dyDescent="0.2">
      <c r="A20" s="27" t="s">
        <v>43</v>
      </c>
      <c r="B20" s="95">
        <v>310.5</v>
      </c>
      <c r="C20" s="95">
        <v>280.16666666666669</v>
      </c>
      <c r="D20" s="95">
        <v>324.08333333333331</v>
      </c>
      <c r="E20" s="95">
        <v>340.91666666666669</v>
      </c>
      <c r="F20" s="95">
        <v>348.25</v>
      </c>
      <c r="G20" s="95">
        <v>367.91666666666669</v>
      </c>
      <c r="H20" s="95">
        <v>363.58333333333331</v>
      </c>
      <c r="I20" s="95">
        <v>339.58333333333331</v>
      </c>
      <c r="J20" s="95">
        <v>304.58333333333331</v>
      </c>
      <c r="K20" s="96">
        <v>329.58333333333331</v>
      </c>
      <c r="L20" s="96">
        <v>364.41666666666669</v>
      </c>
      <c r="M20" s="96">
        <v>371.75</v>
      </c>
      <c r="N20" s="96">
        <v>399.41666666666669</v>
      </c>
      <c r="O20" s="176">
        <v>393.0833333333332</v>
      </c>
      <c r="P20" s="176">
        <v>346.41666666666657</v>
      </c>
      <c r="Q20" s="176">
        <v>291.08333333333331</v>
      </c>
      <c r="R20" s="176">
        <v>244.75000000000014</v>
      </c>
      <c r="S20" s="176">
        <v>220.2500028014183</v>
      </c>
      <c r="T20" s="176">
        <v>208.50000000000006</v>
      </c>
      <c r="U20" s="176">
        <v>196.66666666666677</v>
      </c>
      <c r="V20" s="176">
        <v>217.33333333333326</v>
      </c>
      <c r="W20" s="176">
        <v>217.25000000000017</v>
      </c>
      <c r="X20" s="176">
        <v>216</v>
      </c>
      <c r="Y20" s="176">
        <v>258</v>
      </c>
      <c r="Z20" s="176">
        <v>262</v>
      </c>
    </row>
    <row r="21" spans="1:26" s="174" customFormat="1" ht="12" customHeight="1" x14ac:dyDescent="0.2">
      <c r="A21" s="27" t="s">
        <v>59</v>
      </c>
      <c r="B21" s="95">
        <v>77.916666666666671</v>
      </c>
      <c r="C21" s="95">
        <v>77.333333333333329</v>
      </c>
      <c r="D21" s="95">
        <v>93.25</v>
      </c>
      <c r="E21" s="95">
        <v>92.583333333333329</v>
      </c>
      <c r="F21" s="95">
        <v>104.33333333333333</v>
      </c>
      <c r="G21" s="95">
        <v>117</v>
      </c>
      <c r="H21" s="95">
        <v>109.75</v>
      </c>
      <c r="I21" s="95">
        <v>103.41666666666667</v>
      </c>
      <c r="J21" s="95">
        <v>112.16666666666667</v>
      </c>
      <c r="K21" s="96">
        <v>124.5</v>
      </c>
      <c r="L21" s="96">
        <v>136.41666666666666</v>
      </c>
      <c r="M21" s="96">
        <v>131.91666666666666</v>
      </c>
      <c r="N21" s="96">
        <v>133.08333333333334</v>
      </c>
      <c r="O21" s="176">
        <v>129.49999999999986</v>
      </c>
      <c r="P21" s="176">
        <v>121.16666666666667</v>
      </c>
      <c r="Q21" s="176">
        <v>102.58333333333333</v>
      </c>
      <c r="R21" s="176">
        <v>88.499999999999986</v>
      </c>
      <c r="S21" s="176">
        <v>89.500001072883606</v>
      </c>
      <c r="T21" s="176">
        <v>83.583333333333329</v>
      </c>
      <c r="U21" s="176">
        <v>85.916666666666671</v>
      </c>
      <c r="V21" s="176">
        <v>93.333333333333329</v>
      </c>
      <c r="W21" s="176">
        <v>86.166666666666671</v>
      </c>
      <c r="X21" s="176">
        <v>86</v>
      </c>
      <c r="Y21" s="176">
        <v>92</v>
      </c>
      <c r="Z21" s="176">
        <v>98</v>
      </c>
    </row>
    <row r="22" spans="1:26" s="174" customFormat="1" ht="12" customHeight="1" x14ac:dyDescent="0.2">
      <c r="A22" s="27" t="s">
        <v>45</v>
      </c>
      <c r="B22" s="95">
        <v>404.75</v>
      </c>
      <c r="C22" s="95">
        <v>409.75</v>
      </c>
      <c r="D22" s="95">
        <v>458.91666666666669</v>
      </c>
      <c r="E22" s="95">
        <v>485.08333333333331</v>
      </c>
      <c r="F22" s="95">
        <v>486</v>
      </c>
      <c r="G22" s="95">
        <v>471.75</v>
      </c>
      <c r="H22" s="95">
        <v>490.25</v>
      </c>
      <c r="I22" s="95">
        <v>436.5</v>
      </c>
      <c r="J22" s="95">
        <v>413.41666666666669</v>
      </c>
      <c r="K22" s="96">
        <v>446.25</v>
      </c>
      <c r="L22" s="96">
        <v>452.91666666666669</v>
      </c>
      <c r="M22" s="96">
        <v>428.58333333333331</v>
      </c>
      <c r="N22" s="96">
        <v>439.58333333333331</v>
      </c>
      <c r="O22" s="176">
        <v>429.74999999999932</v>
      </c>
      <c r="P22" s="176">
        <v>378.91666666666526</v>
      </c>
      <c r="Q22" s="176">
        <v>321.41666666666669</v>
      </c>
      <c r="R22" s="176">
        <v>285.5833333333332</v>
      </c>
      <c r="S22" s="176">
        <v>283.25000396370888</v>
      </c>
      <c r="T22" s="176">
        <v>261.33333333333343</v>
      </c>
      <c r="U22" s="176">
        <v>224.33333333333331</v>
      </c>
      <c r="V22" s="176">
        <v>270.49999999999977</v>
      </c>
      <c r="W22" s="176">
        <v>279.99999999999989</v>
      </c>
      <c r="X22" s="176">
        <v>249</v>
      </c>
      <c r="Y22" s="176">
        <v>252</v>
      </c>
      <c r="Z22" s="176">
        <v>252</v>
      </c>
    </row>
    <row r="23" spans="1:26" s="174" customFormat="1" ht="12" customHeight="1" x14ac:dyDescent="0.2">
      <c r="A23" s="27" t="s">
        <v>60</v>
      </c>
      <c r="B23" s="95">
        <v>203.08333333333334</v>
      </c>
      <c r="C23" s="95">
        <v>209.25</v>
      </c>
      <c r="D23" s="95">
        <v>259.5</v>
      </c>
      <c r="E23" s="95">
        <v>279.08333333333331</v>
      </c>
      <c r="F23" s="95">
        <v>300.16666666666669</v>
      </c>
      <c r="G23" s="95">
        <v>300.33333333333331</v>
      </c>
      <c r="H23" s="95">
        <v>287.83333333333331</v>
      </c>
      <c r="I23" s="95">
        <v>272.08333333333331</v>
      </c>
      <c r="J23" s="95">
        <v>264</v>
      </c>
      <c r="K23" s="96">
        <v>323</v>
      </c>
      <c r="L23" s="96">
        <v>337.91666666666669</v>
      </c>
      <c r="M23" s="96">
        <v>317.33333333333331</v>
      </c>
      <c r="N23" s="96">
        <v>295.41666666666669</v>
      </c>
      <c r="O23" s="176">
        <v>294.4166666666668</v>
      </c>
      <c r="P23" s="176">
        <v>268.75000000000034</v>
      </c>
      <c r="Q23" s="176">
        <v>243.5</v>
      </c>
      <c r="R23" s="176">
        <v>220.16666666666663</v>
      </c>
      <c r="S23" s="176">
        <v>207.66666910797358</v>
      </c>
      <c r="T23" s="176">
        <v>201.75000000000003</v>
      </c>
      <c r="U23" s="176">
        <v>203.91666666666663</v>
      </c>
      <c r="V23" s="176">
        <v>219.16666666666671</v>
      </c>
      <c r="W23" s="176">
        <v>205.83333333333348</v>
      </c>
      <c r="X23" s="176">
        <v>203</v>
      </c>
      <c r="Y23" s="176">
        <v>225</v>
      </c>
      <c r="Z23" s="176">
        <v>234</v>
      </c>
    </row>
    <row r="24" spans="1:26" s="174" customFormat="1" ht="12" customHeight="1" x14ac:dyDescent="0.2">
      <c r="A24" s="27" t="s">
        <v>47</v>
      </c>
      <c r="B24" s="95">
        <v>138.16666666666666</v>
      </c>
      <c r="C24" s="95">
        <v>144.83333333333334</v>
      </c>
      <c r="D24" s="95">
        <v>171.58333333333334</v>
      </c>
      <c r="E24" s="95">
        <v>170.66666666666666</v>
      </c>
      <c r="F24" s="95">
        <v>169.75</v>
      </c>
      <c r="G24" s="95">
        <v>175</v>
      </c>
      <c r="H24" s="95">
        <v>179.66666666666666</v>
      </c>
      <c r="I24" s="95">
        <v>146.33333333333334</v>
      </c>
      <c r="J24" s="95">
        <v>123.5</v>
      </c>
      <c r="K24" s="96">
        <v>134.5</v>
      </c>
      <c r="L24" s="96">
        <v>153.66666666666666</v>
      </c>
      <c r="M24" s="96">
        <v>134.41666666666666</v>
      </c>
      <c r="N24" s="96">
        <v>126.58333333333333</v>
      </c>
      <c r="O24" s="176">
        <v>136.66666666666657</v>
      </c>
      <c r="P24" s="176">
        <v>140.49999999999983</v>
      </c>
      <c r="Q24" s="176">
        <v>115</v>
      </c>
      <c r="R24" s="176">
        <v>110.00000000000001</v>
      </c>
      <c r="S24" s="176">
        <v>103.41666781157255</v>
      </c>
      <c r="T24" s="176">
        <v>82.416666666666671</v>
      </c>
      <c r="U24" s="176">
        <v>81.500000000000014</v>
      </c>
      <c r="V24" s="176">
        <v>95.416666666666615</v>
      </c>
      <c r="W24" s="176">
        <v>104.1666666666667</v>
      </c>
      <c r="X24" s="176">
        <v>96</v>
      </c>
      <c r="Y24" s="176">
        <v>108</v>
      </c>
      <c r="Z24" s="176">
        <v>117</v>
      </c>
    </row>
    <row r="25" spans="1:26" s="174" customFormat="1" ht="12" customHeight="1" x14ac:dyDescent="0.2">
      <c r="A25" s="27" t="s">
        <v>61</v>
      </c>
      <c r="B25" s="95">
        <v>778.41666666666663</v>
      </c>
      <c r="C25" s="95">
        <v>791.83333333333337</v>
      </c>
      <c r="D25" s="95">
        <v>880</v>
      </c>
      <c r="E25" s="95">
        <v>975.75</v>
      </c>
      <c r="F25" s="95">
        <v>921.66666666666663</v>
      </c>
      <c r="G25" s="95">
        <v>920.58333333333337</v>
      </c>
      <c r="H25" s="95">
        <v>876.25</v>
      </c>
      <c r="I25" s="95">
        <v>887.5</v>
      </c>
      <c r="J25" s="95">
        <v>866</v>
      </c>
      <c r="K25" s="96">
        <v>982.16666666666663</v>
      </c>
      <c r="L25" s="96">
        <v>1004.8333333333334</v>
      </c>
      <c r="M25" s="96">
        <v>905.33333333333337</v>
      </c>
      <c r="N25" s="96">
        <v>896.33333333333337</v>
      </c>
      <c r="O25" s="176">
        <v>880.75000000000011</v>
      </c>
      <c r="P25" s="176">
        <v>835.00000000000296</v>
      </c>
      <c r="Q25" s="176">
        <v>755.33333333333337</v>
      </c>
      <c r="R25" s="176">
        <v>649.41666666666686</v>
      </c>
      <c r="S25" s="176">
        <v>585.91667305678129</v>
      </c>
      <c r="T25" s="176">
        <v>576.74999999999955</v>
      </c>
      <c r="U25" s="176">
        <v>518.75</v>
      </c>
      <c r="V25" s="176">
        <v>579.25000000000023</v>
      </c>
      <c r="W25" s="176">
        <v>592.58333333333326</v>
      </c>
      <c r="X25" s="176">
        <v>567</v>
      </c>
      <c r="Y25" s="176">
        <v>620</v>
      </c>
      <c r="Z25" s="176">
        <v>678</v>
      </c>
    </row>
    <row r="26" spans="1:26" s="174" customFormat="1" ht="12" customHeight="1" x14ac:dyDescent="0.2">
      <c r="A26" s="27" t="s">
        <v>62</v>
      </c>
      <c r="B26" s="95">
        <v>439</v>
      </c>
      <c r="C26" s="95">
        <v>393.75</v>
      </c>
      <c r="D26" s="95">
        <v>409.16666666666669</v>
      </c>
      <c r="E26" s="95">
        <v>451.91666666666669</v>
      </c>
      <c r="F26" s="95">
        <v>442.83333333333331</v>
      </c>
      <c r="G26" s="95">
        <v>435.5</v>
      </c>
      <c r="H26" s="95">
        <v>391.25</v>
      </c>
      <c r="I26" s="95">
        <v>326.33333333333331</v>
      </c>
      <c r="J26" s="95">
        <v>316.25</v>
      </c>
      <c r="K26" s="96">
        <v>342.33333333333331</v>
      </c>
      <c r="L26" s="96">
        <v>372.41666666666669</v>
      </c>
      <c r="M26" s="96">
        <v>349.08333333333331</v>
      </c>
      <c r="N26" s="96">
        <v>337.75</v>
      </c>
      <c r="O26" s="176">
        <v>344.49999999999994</v>
      </c>
      <c r="P26" s="176">
        <v>330.83333333333218</v>
      </c>
      <c r="Q26" s="176">
        <v>272.58333333333331</v>
      </c>
      <c r="R26" s="176">
        <v>252.24999999999997</v>
      </c>
      <c r="S26" s="176">
        <v>231.41666982322931</v>
      </c>
      <c r="T26" s="176">
        <v>202.08333333333334</v>
      </c>
      <c r="U26" s="176">
        <v>194.08333333333337</v>
      </c>
      <c r="V26" s="176">
        <v>206.24999999999997</v>
      </c>
      <c r="W26" s="176">
        <v>198.9166666666666</v>
      </c>
      <c r="X26" s="176">
        <v>201</v>
      </c>
      <c r="Y26" s="176">
        <v>203</v>
      </c>
      <c r="Z26" s="176">
        <v>205</v>
      </c>
    </row>
    <row r="27" spans="1:26" s="174" customFormat="1" ht="12" customHeight="1" x14ac:dyDescent="0.2">
      <c r="A27" s="27" t="s">
        <v>63</v>
      </c>
      <c r="B27" s="95">
        <v>338.83333333333331</v>
      </c>
      <c r="C27" s="95">
        <v>338.75</v>
      </c>
      <c r="D27" s="95">
        <v>366.66666666666669</v>
      </c>
      <c r="E27" s="95">
        <v>374.91666666666669</v>
      </c>
      <c r="F27" s="95">
        <v>380.5</v>
      </c>
      <c r="G27" s="95">
        <v>385.33333333333331</v>
      </c>
      <c r="H27" s="95">
        <v>352.33333333333331</v>
      </c>
      <c r="I27" s="95">
        <v>316.33333333333331</v>
      </c>
      <c r="J27" s="95">
        <v>293.75</v>
      </c>
      <c r="K27" s="96">
        <v>317.33333333333331</v>
      </c>
      <c r="L27" s="96">
        <v>341.83333333333331</v>
      </c>
      <c r="M27" s="96">
        <v>307.08333333333331</v>
      </c>
      <c r="N27" s="96">
        <v>312</v>
      </c>
      <c r="O27" s="176">
        <v>283.08333333333331</v>
      </c>
      <c r="P27" s="176">
        <v>249.33333333333397</v>
      </c>
      <c r="Q27" s="176">
        <v>229.58333333333334</v>
      </c>
      <c r="R27" s="176">
        <v>206.75</v>
      </c>
      <c r="S27" s="176">
        <v>185.75000246614218</v>
      </c>
      <c r="T27" s="176">
        <v>172.83333333333334</v>
      </c>
      <c r="U27" s="176">
        <v>154.08333333333329</v>
      </c>
      <c r="V27" s="176">
        <v>167.75</v>
      </c>
      <c r="W27" s="176">
        <v>170.33333333333337</v>
      </c>
      <c r="X27" s="176">
        <v>163</v>
      </c>
      <c r="Y27" s="176">
        <v>165</v>
      </c>
      <c r="Z27" s="176">
        <v>188</v>
      </c>
    </row>
    <row r="28" spans="1:26" s="174" customFormat="1" ht="12" customHeight="1" x14ac:dyDescent="0.2">
      <c r="A28" s="27" t="s">
        <v>51</v>
      </c>
      <c r="B28" s="95">
        <v>1057.4166666666667</v>
      </c>
      <c r="C28" s="95">
        <v>1070.3333333333333</v>
      </c>
      <c r="D28" s="95">
        <v>1176.5833333333333</v>
      </c>
      <c r="E28" s="95">
        <v>1223.1666666666667</v>
      </c>
      <c r="F28" s="95">
        <v>1255.8333333333333</v>
      </c>
      <c r="G28" s="95">
        <v>1223.25</v>
      </c>
      <c r="H28" s="95">
        <v>1187.5</v>
      </c>
      <c r="I28" s="95">
        <v>1088.25</v>
      </c>
      <c r="J28" s="95">
        <v>1034.6666666666667</v>
      </c>
      <c r="K28" s="96">
        <v>1098.3333333333333</v>
      </c>
      <c r="L28" s="96">
        <v>1153.0833333333333</v>
      </c>
      <c r="M28" s="96">
        <v>1050.75</v>
      </c>
      <c r="N28" s="96">
        <v>1049.6666666666667</v>
      </c>
      <c r="O28" s="176">
        <v>1051.7500000000009</v>
      </c>
      <c r="P28" s="176">
        <v>992.66666666667413</v>
      </c>
      <c r="Q28" s="176">
        <v>864.5</v>
      </c>
      <c r="R28" s="176">
        <v>759.5833333333336</v>
      </c>
      <c r="S28" s="176">
        <v>753.16667487472296</v>
      </c>
      <c r="T28" s="176">
        <v>706.25000000000023</v>
      </c>
      <c r="U28" s="176">
        <v>669.49999999999966</v>
      </c>
      <c r="V28" s="176">
        <v>661.8333333333328</v>
      </c>
      <c r="W28" s="176">
        <v>641.91666666666663</v>
      </c>
      <c r="X28" s="176">
        <v>662</v>
      </c>
      <c r="Y28" s="176">
        <v>709</v>
      </c>
      <c r="Z28" s="176">
        <v>731</v>
      </c>
    </row>
    <row r="29" spans="1:26" s="174" customFormat="1" ht="12" customHeight="1" x14ac:dyDescent="0.2">
      <c r="A29" s="27" t="s">
        <v>52</v>
      </c>
      <c r="B29" s="95">
        <v>224.33333333333334</v>
      </c>
      <c r="C29" s="95">
        <v>232.83333333333334</v>
      </c>
      <c r="D29" s="95">
        <v>279.58333333333331</v>
      </c>
      <c r="E29" s="95">
        <v>288.16666666666669</v>
      </c>
      <c r="F29" s="95">
        <v>289.16666666666669</v>
      </c>
      <c r="G29" s="95">
        <v>300.25</v>
      </c>
      <c r="H29" s="95">
        <v>329.33333333333331</v>
      </c>
      <c r="I29" s="95">
        <v>291.75</v>
      </c>
      <c r="J29" s="95">
        <v>266.91666666666669</v>
      </c>
      <c r="K29" s="96">
        <v>286.16666666666669</v>
      </c>
      <c r="L29" s="96">
        <v>325.58333333333331</v>
      </c>
      <c r="M29" s="96">
        <v>310.75</v>
      </c>
      <c r="N29" s="96">
        <v>327.16666666666669</v>
      </c>
      <c r="O29" s="176">
        <v>335.66666666666731</v>
      </c>
      <c r="P29" s="176">
        <v>304.50000000000011</v>
      </c>
      <c r="Q29" s="176">
        <v>247.66666666666666</v>
      </c>
      <c r="R29" s="176">
        <v>220.16666666666671</v>
      </c>
      <c r="S29" s="176">
        <v>215.33333612978458</v>
      </c>
      <c r="T29" s="176">
        <v>194.83333333333334</v>
      </c>
      <c r="U29" s="176">
        <v>185.91666666666654</v>
      </c>
      <c r="V29" s="176">
        <v>212.91666666666666</v>
      </c>
      <c r="W29" s="176">
        <v>222.24999999999997</v>
      </c>
      <c r="X29" s="176">
        <v>197</v>
      </c>
      <c r="Y29" s="176">
        <v>235</v>
      </c>
      <c r="Z29" s="176">
        <v>244</v>
      </c>
    </row>
    <row r="30" spans="1:26" s="174" customFormat="1" ht="12" customHeight="1" x14ac:dyDescent="0.2">
      <c r="A30" s="27" t="s">
        <v>53</v>
      </c>
      <c r="B30" s="95">
        <v>77.75</v>
      </c>
      <c r="C30" s="95">
        <v>69</v>
      </c>
      <c r="D30" s="95">
        <v>85</v>
      </c>
      <c r="E30" s="95">
        <v>100.83333333333333</v>
      </c>
      <c r="F30" s="95">
        <v>106.75</v>
      </c>
      <c r="G30" s="95">
        <v>107.41666666666667</v>
      </c>
      <c r="H30" s="95">
        <v>101.41666666666667</v>
      </c>
      <c r="I30" s="95">
        <v>97.75</v>
      </c>
      <c r="J30" s="95">
        <v>95</v>
      </c>
      <c r="K30" s="96">
        <v>107.33333333333333</v>
      </c>
      <c r="L30" s="96">
        <v>108.25</v>
      </c>
      <c r="M30" s="96">
        <v>100.91666666666667</v>
      </c>
      <c r="N30" s="96">
        <v>116.75</v>
      </c>
      <c r="O30" s="176">
        <v>111.5833333333333</v>
      </c>
      <c r="P30" s="176">
        <v>104.83333333333327</v>
      </c>
      <c r="Q30" s="176">
        <v>88.166666666666671</v>
      </c>
      <c r="R30" s="176">
        <v>81.666666666666671</v>
      </c>
      <c r="S30" s="176">
        <v>77.166667565703392</v>
      </c>
      <c r="T30" s="176">
        <v>71.249999999999957</v>
      </c>
      <c r="U30" s="176">
        <v>67.000000000000028</v>
      </c>
      <c r="V30" s="176">
        <v>82.416666666666714</v>
      </c>
      <c r="W30" s="176">
        <v>81.749999999999972</v>
      </c>
      <c r="X30" s="176">
        <v>83</v>
      </c>
      <c r="Y30" s="176">
        <v>94</v>
      </c>
      <c r="Z30" s="176">
        <v>90</v>
      </c>
    </row>
    <row r="31" spans="1:26" s="174" customFormat="1" ht="12" customHeight="1" x14ac:dyDescent="0.2">
      <c r="A31" s="27" t="s">
        <v>64</v>
      </c>
      <c r="B31" s="95">
        <v>141.08333333333334</v>
      </c>
      <c r="C31" s="95">
        <v>139.58333333333334</v>
      </c>
      <c r="D31" s="95">
        <v>160</v>
      </c>
      <c r="E31" s="95">
        <v>171.91666666666666</v>
      </c>
      <c r="F31" s="95">
        <v>193.75</v>
      </c>
      <c r="G31" s="95">
        <v>205.75</v>
      </c>
      <c r="H31" s="95">
        <v>207.25</v>
      </c>
      <c r="I31" s="95">
        <v>182</v>
      </c>
      <c r="J31" s="95">
        <v>178.25</v>
      </c>
      <c r="K31" s="96">
        <v>196.91666666666666</v>
      </c>
      <c r="L31" s="96">
        <v>211.5</v>
      </c>
      <c r="M31" s="96">
        <v>202.08333333333334</v>
      </c>
      <c r="N31" s="96">
        <v>191.66666666666666</v>
      </c>
      <c r="O31" s="176">
        <v>176.83333333333351</v>
      </c>
      <c r="P31" s="176">
        <v>172.25000000000017</v>
      </c>
      <c r="Q31" s="176">
        <v>156.16666666666666</v>
      </c>
      <c r="R31" s="176">
        <v>158.00000000000014</v>
      </c>
      <c r="S31" s="176">
        <v>149.4166686013341</v>
      </c>
      <c r="T31" s="176">
        <v>147.41666666666663</v>
      </c>
      <c r="U31" s="176">
        <v>134.75</v>
      </c>
      <c r="V31" s="176">
        <v>151.83333333333337</v>
      </c>
      <c r="W31" s="176">
        <v>141.66666666666671</v>
      </c>
      <c r="X31" s="176">
        <v>137</v>
      </c>
      <c r="Y31" s="176">
        <v>155</v>
      </c>
      <c r="Z31" s="176">
        <v>154</v>
      </c>
    </row>
    <row r="32" spans="1:26" s="174" customFormat="1" ht="12" customHeight="1" x14ac:dyDescent="0.2">
      <c r="A32" s="27" t="s">
        <v>65</v>
      </c>
      <c r="B32" s="95">
        <v>89.166666666666671</v>
      </c>
      <c r="C32" s="95">
        <v>76.583333333333329</v>
      </c>
      <c r="D32" s="95">
        <v>93.5</v>
      </c>
      <c r="E32" s="95">
        <v>119.91666666666667</v>
      </c>
      <c r="F32" s="95">
        <v>122.16666666666667</v>
      </c>
      <c r="G32" s="95">
        <v>121.25</v>
      </c>
      <c r="H32" s="95">
        <v>115.08333333333333</v>
      </c>
      <c r="I32" s="95">
        <v>109.58333333333333</v>
      </c>
      <c r="J32" s="95">
        <v>111.83333333333333</v>
      </c>
      <c r="K32" s="96">
        <v>101.91666666666667</v>
      </c>
      <c r="L32" s="96">
        <v>106.16666666666667</v>
      </c>
      <c r="M32" s="96">
        <v>99.166666666666671</v>
      </c>
      <c r="N32" s="96">
        <v>111.41666666666667</v>
      </c>
      <c r="O32" s="176">
        <v>100.91666666666657</v>
      </c>
      <c r="P32" s="176">
        <v>102.6666666666666</v>
      </c>
      <c r="Q32" s="176">
        <v>96.166666666666671</v>
      </c>
      <c r="R32" s="176">
        <v>81.666666666666629</v>
      </c>
      <c r="S32" s="176">
        <v>76.750001072883606</v>
      </c>
      <c r="T32" s="176">
        <v>70.666666666666686</v>
      </c>
      <c r="U32" s="176">
        <v>71.416666666666686</v>
      </c>
      <c r="V32" s="176">
        <v>85.583333333333314</v>
      </c>
      <c r="W32" s="176">
        <v>87.166666666666643</v>
      </c>
      <c r="X32" s="176">
        <v>71</v>
      </c>
      <c r="Y32" s="176">
        <v>75</v>
      </c>
      <c r="Z32" s="176">
        <v>77</v>
      </c>
    </row>
    <row r="33" spans="1:26" s="195" customFormat="1" ht="15" customHeight="1" x14ac:dyDescent="0.2">
      <c r="A33" s="33" t="s">
        <v>5</v>
      </c>
      <c r="B33" s="303">
        <v>6711.833333333333</v>
      </c>
      <c r="C33" s="303">
        <v>6704.5</v>
      </c>
      <c r="D33" s="303">
        <v>7524.75</v>
      </c>
      <c r="E33" s="303">
        <v>8066.916666666667</v>
      </c>
      <c r="F33" s="303">
        <v>8191.333333333333</v>
      </c>
      <c r="G33" s="303">
        <v>8306.4166666666661</v>
      </c>
      <c r="H33" s="303">
        <v>7975.5</v>
      </c>
      <c r="I33" s="303">
        <v>7285.333333333333</v>
      </c>
      <c r="J33" s="303">
        <v>6994</v>
      </c>
      <c r="K33" s="304">
        <v>7759.583333333333</v>
      </c>
      <c r="L33" s="304">
        <v>8247.3333333333339</v>
      </c>
      <c r="M33" s="304">
        <v>7638.666666666667</v>
      </c>
      <c r="N33" s="304">
        <v>7656.416666666667</v>
      </c>
      <c r="O33" s="210">
        <v>7575.1666666666688</v>
      </c>
      <c r="P33" s="210">
        <v>7027.5833333333567</v>
      </c>
      <c r="Q33" s="210">
        <v>6114.833333333333</v>
      </c>
      <c r="R33" s="210">
        <v>5531.2500000000018</v>
      </c>
      <c r="S33" s="210">
        <v>5207.4167282059789</v>
      </c>
      <c r="T33" s="210">
        <v>4890.916666666667</v>
      </c>
      <c r="U33" s="210">
        <f>SUM(U14:U32)</f>
        <v>4606.416666666667</v>
      </c>
      <c r="V33" s="210">
        <v>5009.4166666666661</v>
      </c>
      <c r="W33" s="210">
        <v>4951.5000000000009</v>
      </c>
      <c r="X33" s="210">
        <v>4871</v>
      </c>
      <c r="Y33" s="210">
        <v>5309</v>
      </c>
      <c r="Z33" s="210">
        <v>5619</v>
      </c>
    </row>
    <row r="34" spans="1:26" s="195" customFormat="1" ht="4.5" customHeight="1" x14ac:dyDescent="0.2">
      <c r="A34" s="132"/>
      <c r="B34" s="249"/>
      <c r="C34" s="249"/>
      <c r="D34" s="249"/>
      <c r="E34" s="249"/>
      <c r="F34" s="249"/>
      <c r="G34" s="249"/>
      <c r="H34" s="249"/>
      <c r="I34" s="249"/>
      <c r="J34" s="249"/>
      <c r="K34" s="305"/>
      <c r="L34" s="305"/>
      <c r="M34" s="305"/>
      <c r="N34" s="305"/>
      <c r="O34" s="204"/>
      <c r="P34" s="204"/>
      <c r="Q34" s="204"/>
      <c r="R34" s="204"/>
      <c r="S34" s="204"/>
      <c r="T34" s="204"/>
      <c r="U34" s="204"/>
      <c r="V34" s="204"/>
      <c r="W34" s="204"/>
      <c r="X34" s="204"/>
      <c r="Y34" s="423"/>
      <c r="Z34" s="429"/>
    </row>
    <row r="35" spans="1:26" s="174" customFormat="1" ht="9" customHeight="1" x14ac:dyDescent="0.2">
      <c r="A35" s="35"/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T35" s="190"/>
      <c r="U35" s="190"/>
      <c r="V35" s="17"/>
    </row>
    <row r="36" spans="1:26" s="212" customFormat="1" ht="12" customHeight="1" x14ac:dyDescent="0.2">
      <c r="A36" s="184" t="s">
        <v>83</v>
      </c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T36" s="211"/>
      <c r="U36" s="190"/>
      <c r="V36" s="17"/>
    </row>
    <row r="37" spans="1:26" s="213" customFormat="1" ht="4.5" customHeight="1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14"/>
      <c r="T37" s="214"/>
      <c r="U37" s="211"/>
      <c r="V37" s="250"/>
    </row>
    <row r="38" spans="1:26" s="213" customFormat="1" ht="4.5" customHeight="1" x14ac:dyDescent="0.25">
      <c r="A38" s="189"/>
      <c r="B38" s="125"/>
      <c r="C38" s="225"/>
      <c r="D38" s="125"/>
      <c r="E38" s="125"/>
      <c r="F38" s="125"/>
      <c r="G38" s="125"/>
      <c r="H38" s="125"/>
      <c r="I38" s="125"/>
      <c r="J38" s="125"/>
      <c r="K38" s="126"/>
      <c r="L38" s="126"/>
      <c r="M38" s="126"/>
      <c r="N38" s="126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289"/>
      <c r="Z38" s="289"/>
    </row>
    <row r="39" spans="1:26" s="173" customFormat="1" ht="12" customHeight="1" x14ac:dyDescent="0.25">
      <c r="A39" s="164" t="s">
        <v>7</v>
      </c>
      <c r="B39" s="330"/>
      <c r="C39" s="330"/>
      <c r="D39" s="330"/>
      <c r="E39" s="330"/>
      <c r="F39" s="330"/>
      <c r="G39" s="330"/>
      <c r="H39" s="102"/>
      <c r="I39" s="102"/>
      <c r="J39" s="102"/>
      <c r="K39" s="103"/>
      <c r="L39" s="103"/>
      <c r="M39" s="103"/>
      <c r="N39" s="103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</row>
    <row r="40" spans="1:26" s="174" customFormat="1" ht="12" customHeight="1" x14ac:dyDescent="0.2">
      <c r="A40" s="27" t="s">
        <v>56</v>
      </c>
      <c r="B40" s="95">
        <v>841</v>
      </c>
      <c r="C40" s="95">
        <v>840.66666666666663</v>
      </c>
      <c r="D40" s="95">
        <v>899.66666666666663</v>
      </c>
      <c r="E40" s="95">
        <v>971.16666666666663</v>
      </c>
      <c r="F40" s="95">
        <v>987.08333333333337</v>
      </c>
      <c r="G40" s="95">
        <v>1014</v>
      </c>
      <c r="H40" s="95">
        <v>1001.1666666666666</v>
      </c>
      <c r="I40" s="95">
        <v>949.83333333333337</v>
      </c>
      <c r="J40" s="95">
        <v>897</v>
      </c>
      <c r="K40" s="96">
        <v>921.08333333333337</v>
      </c>
      <c r="L40" s="96">
        <v>957.91666666666663</v>
      </c>
      <c r="M40" s="96">
        <v>842.5</v>
      </c>
      <c r="N40" s="96">
        <v>831.91666666666663</v>
      </c>
      <c r="O40" s="176">
        <v>836.58333333333269</v>
      </c>
      <c r="P40" s="176">
        <v>800.25000000000603</v>
      </c>
      <c r="Q40" s="176">
        <v>691.08333333333337</v>
      </c>
      <c r="R40" s="176">
        <v>673.24999999999989</v>
      </c>
      <c r="S40" s="176">
        <v>562.50000577419996</v>
      </c>
      <c r="T40" s="176">
        <v>506.3333333333332</v>
      </c>
      <c r="U40" s="176">
        <v>484.83333333333314</v>
      </c>
      <c r="V40" s="176">
        <v>504.66666666666703</v>
      </c>
      <c r="W40" s="176">
        <v>472.16666666666674</v>
      </c>
      <c r="X40" s="176">
        <v>483</v>
      </c>
      <c r="Y40" s="176">
        <v>520</v>
      </c>
      <c r="Z40" s="176">
        <v>563</v>
      </c>
    </row>
    <row r="41" spans="1:26" s="174" customFormat="1" ht="12" customHeight="1" x14ac:dyDescent="0.2">
      <c r="A41" s="27" t="s">
        <v>38</v>
      </c>
      <c r="B41" s="95">
        <v>91</v>
      </c>
      <c r="C41" s="95">
        <v>96.833333333333329</v>
      </c>
      <c r="D41" s="95">
        <v>118.75</v>
      </c>
      <c r="E41" s="95">
        <v>113.08333333333333</v>
      </c>
      <c r="F41" s="95">
        <v>117.83333333333333</v>
      </c>
      <c r="G41" s="95">
        <v>125.91666666666667</v>
      </c>
      <c r="H41" s="95">
        <v>122.66666666666667</v>
      </c>
      <c r="I41" s="95">
        <v>111.83333333333333</v>
      </c>
      <c r="J41" s="95">
        <v>98.583333333333329</v>
      </c>
      <c r="K41" s="96">
        <v>101.5</v>
      </c>
      <c r="L41" s="96">
        <v>120.33333333333333</v>
      </c>
      <c r="M41" s="96">
        <v>96.333333333333329</v>
      </c>
      <c r="N41" s="96">
        <v>108.08333333333333</v>
      </c>
      <c r="O41" s="176">
        <v>110.74999999999986</v>
      </c>
      <c r="P41" s="176">
        <v>105.91666666666656</v>
      </c>
      <c r="Q41" s="176">
        <v>91</v>
      </c>
      <c r="R41" s="176">
        <v>83.666666666666615</v>
      </c>
      <c r="S41" s="176">
        <v>86.666668020188808</v>
      </c>
      <c r="T41" s="176">
        <v>70.999999999999986</v>
      </c>
      <c r="U41" s="176">
        <v>59.416666666666693</v>
      </c>
      <c r="V41" s="176">
        <v>60.416666666666671</v>
      </c>
      <c r="W41" s="176">
        <v>65.500000000000028</v>
      </c>
      <c r="X41" s="176">
        <v>75</v>
      </c>
      <c r="Y41" s="176">
        <v>77</v>
      </c>
      <c r="Z41" s="176">
        <v>88</v>
      </c>
    </row>
    <row r="42" spans="1:26" s="174" customFormat="1" ht="12" customHeight="1" x14ac:dyDescent="0.2">
      <c r="A42" s="27" t="s">
        <v>57</v>
      </c>
      <c r="B42" s="95">
        <v>110.83333333333333</v>
      </c>
      <c r="C42" s="95">
        <v>104.41666666666667</v>
      </c>
      <c r="D42" s="95">
        <v>110.66666666666667</v>
      </c>
      <c r="E42" s="95">
        <v>126.66666666666667</v>
      </c>
      <c r="F42" s="95">
        <v>120.16666666666667</v>
      </c>
      <c r="G42" s="95">
        <v>120.83333333333333</v>
      </c>
      <c r="H42" s="95">
        <v>124.75</v>
      </c>
      <c r="I42" s="95">
        <v>115.16666666666667</v>
      </c>
      <c r="J42" s="95">
        <v>121.5</v>
      </c>
      <c r="K42" s="96">
        <v>129.08333333333334</v>
      </c>
      <c r="L42" s="96">
        <v>158.58333333333334</v>
      </c>
      <c r="M42" s="96">
        <v>153.91666666666666</v>
      </c>
      <c r="N42" s="96">
        <v>157.08333333333334</v>
      </c>
      <c r="O42" s="176">
        <v>157.41666666666657</v>
      </c>
      <c r="P42" s="176">
        <v>131.9166666666666</v>
      </c>
      <c r="Q42" s="176">
        <v>108.83333333333333</v>
      </c>
      <c r="R42" s="176">
        <v>98.416666666666629</v>
      </c>
      <c r="S42" s="176">
        <v>87.166667833924294</v>
      </c>
      <c r="T42" s="176">
        <v>74.666666666666643</v>
      </c>
      <c r="U42" s="176">
        <v>72.166666666666671</v>
      </c>
      <c r="V42" s="176">
        <v>84.333333333333314</v>
      </c>
      <c r="W42" s="176">
        <v>76.25</v>
      </c>
      <c r="X42" s="176">
        <v>80</v>
      </c>
      <c r="Y42" s="176">
        <v>85</v>
      </c>
      <c r="Z42" s="176">
        <v>98</v>
      </c>
    </row>
    <row r="43" spans="1:26" s="174" customFormat="1" ht="12" customHeight="1" x14ac:dyDescent="0.2">
      <c r="A43" s="27" t="s">
        <v>40</v>
      </c>
      <c r="B43" s="95">
        <v>1167.3333333333333</v>
      </c>
      <c r="C43" s="95">
        <v>1108.1666666666667</v>
      </c>
      <c r="D43" s="95">
        <v>1276.25</v>
      </c>
      <c r="E43" s="95">
        <v>1366.5</v>
      </c>
      <c r="F43" s="95">
        <v>1310.5</v>
      </c>
      <c r="G43" s="95">
        <v>1336.25</v>
      </c>
      <c r="H43" s="95">
        <v>1332.5</v>
      </c>
      <c r="I43" s="95">
        <v>1213.0833333333333</v>
      </c>
      <c r="J43" s="95">
        <v>1165.8333333333333</v>
      </c>
      <c r="K43" s="96">
        <v>1177.5</v>
      </c>
      <c r="L43" s="96">
        <v>1158</v>
      </c>
      <c r="M43" s="96">
        <v>1095.8333333333333</v>
      </c>
      <c r="N43" s="96">
        <v>1138.5</v>
      </c>
      <c r="O43" s="176">
        <v>1064.7500000000043</v>
      </c>
      <c r="P43" s="176">
        <v>990.33333333334076</v>
      </c>
      <c r="Q43" s="176">
        <v>856</v>
      </c>
      <c r="R43" s="176">
        <v>786.33333333333383</v>
      </c>
      <c r="S43" s="176">
        <v>675.0000066831708</v>
      </c>
      <c r="T43" s="176">
        <v>627.7499999999992</v>
      </c>
      <c r="U43" s="176">
        <v>612.58333333333314</v>
      </c>
      <c r="V43" s="176">
        <v>654.50000000000023</v>
      </c>
      <c r="W43" s="176">
        <v>638.91666666666652</v>
      </c>
      <c r="X43" s="176">
        <v>600</v>
      </c>
      <c r="Y43" s="176">
        <v>676</v>
      </c>
      <c r="Z43" s="176">
        <v>757</v>
      </c>
    </row>
    <row r="44" spans="1:26" s="174" customFormat="1" ht="12" customHeight="1" x14ac:dyDescent="0.2">
      <c r="A44" s="27" t="s">
        <v>58</v>
      </c>
      <c r="B44" s="95">
        <v>251.83333333333334</v>
      </c>
      <c r="C44" s="95">
        <v>245.41666666666666</v>
      </c>
      <c r="D44" s="95">
        <v>281.16666666666669</v>
      </c>
      <c r="E44" s="95">
        <v>266.58333333333331</v>
      </c>
      <c r="F44" s="95">
        <v>291.08333333333331</v>
      </c>
      <c r="G44" s="95">
        <v>283.58333333333331</v>
      </c>
      <c r="H44" s="95">
        <v>267.16666666666669</v>
      </c>
      <c r="I44" s="95">
        <v>228.75</v>
      </c>
      <c r="J44" s="95">
        <v>226.33333333333334</v>
      </c>
      <c r="K44" s="96">
        <v>247.83333333333334</v>
      </c>
      <c r="L44" s="96">
        <v>263.08333333333331</v>
      </c>
      <c r="M44" s="96">
        <v>233.16666666666666</v>
      </c>
      <c r="N44" s="96">
        <v>229.75</v>
      </c>
      <c r="O44" s="176">
        <v>199.9166666666666</v>
      </c>
      <c r="P44" s="176">
        <v>185.5833333333334</v>
      </c>
      <c r="Q44" s="176">
        <v>166.25</v>
      </c>
      <c r="R44" s="176">
        <v>147.49999999999997</v>
      </c>
      <c r="S44" s="176">
        <v>127.08333493024111</v>
      </c>
      <c r="T44" s="176">
        <v>116.41666666666667</v>
      </c>
      <c r="U44" s="176">
        <v>104.74999999999996</v>
      </c>
      <c r="V44" s="176">
        <v>123.41666666666666</v>
      </c>
      <c r="W44" s="176">
        <v>119.83333333333333</v>
      </c>
      <c r="X44" s="176">
        <v>116</v>
      </c>
      <c r="Y44" s="176">
        <v>138</v>
      </c>
      <c r="Z44" s="176">
        <v>143</v>
      </c>
    </row>
    <row r="45" spans="1:26" s="174" customFormat="1" ht="12" customHeight="1" x14ac:dyDescent="0.2">
      <c r="A45" s="27" t="s">
        <v>42</v>
      </c>
      <c r="B45" s="95">
        <v>169.33333333333334</v>
      </c>
      <c r="C45" s="95">
        <v>167.41666666666666</v>
      </c>
      <c r="D45" s="95">
        <v>170.66666666666666</v>
      </c>
      <c r="E45" s="95">
        <v>215.25</v>
      </c>
      <c r="F45" s="95">
        <v>221.83333333333334</v>
      </c>
      <c r="G45" s="95">
        <v>225</v>
      </c>
      <c r="H45" s="95">
        <v>233.91666666666666</v>
      </c>
      <c r="I45" s="95">
        <v>224</v>
      </c>
      <c r="J45" s="95">
        <v>222.33333333333334</v>
      </c>
      <c r="K45" s="96">
        <v>249.5</v>
      </c>
      <c r="L45" s="96">
        <v>250.75</v>
      </c>
      <c r="M45" s="96">
        <v>241.41666666666666</v>
      </c>
      <c r="N45" s="96">
        <v>233.83333333333334</v>
      </c>
      <c r="O45" s="176">
        <v>233.50000000000017</v>
      </c>
      <c r="P45" s="176">
        <v>212.08333333333346</v>
      </c>
      <c r="Q45" s="176">
        <v>189.91666666666666</v>
      </c>
      <c r="R45" s="176">
        <v>161.25000000000006</v>
      </c>
      <c r="S45" s="176">
        <v>138.58333520591259</v>
      </c>
      <c r="T45" s="176">
        <v>161.24999999999997</v>
      </c>
      <c r="U45" s="176">
        <v>153.5</v>
      </c>
      <c r="V45" s="176">
        <v>151.25000000000003</v>
      </c>
      <c r="W45" s="176">
        <v>150.08333333333329</v>
      </c>
      <c r="X45" s="176">
        <v>136</v>
      </c>
      <c r="Y45" s="176">
        <v>145</v>
      </c>
      <c r="Z45" s="176">
        <v>151</v>
      </c>
    </row>
    <row r="46" spans="1:26" s="174" customFormat="1" ht="12" customHeight="1" x14ac:dyDescent="0.2">
      <c r="A46" s="27" t="s">
        <v>43</v>
      </c>
      <c r="B46" s="95">
        <v>349.25</v>
      </c>
      <c r="C46" s="95">
        <v>343.5</v>
      </c>
      <c r="D46" s="95">
        <v>375.66666666666669</v>
      </c>
      <c r="E46" s="95">
        <v>383</v>
      </c>
      <c r="F46" s="95">
        <v>393.41666666666669</v>
      </c>
      <c r="G46" s="95">
        <v>392.41666666666669</v>
      </c>
      <c r="H46" s="95">
        <v>360.16666666666669</v>
      </c>
      <c r="I46" s="95">
        <v>356.25</v>
      </c>
      <c r="J46" s="95">
        <v>348.75</v>
      </c>
      <c r="K46" s="96">
        <v>370.08333333333331</v>
      </c>
      <c r="L46" s="96">
        <v>386.83333333333331</v>
      </c>
      <c r="M46" s="96">
        <v>390.91666666666669</v>
      </c>
      <c r="N46" s="96">
        <v>362.66666666666669</v>
      </c>
      <c r="O46" s="176">
        <v>333.16666666666657</v>
      </c>
      <c r="P46" s="176">
        <v>294.99999999999966</v>
      </c>
      <c r="Q46" s="176">
        <v>261.08333333333331</v>
      </c>
      <c r="R46" s="176">
        <v>239.16666666666654</v>
      </c>
      <c r="S46" s="176">
        <v>215.58333593606949</v>
      </c>
      <c r="T46" s="176">
        <v>186.0000000000002</v>
      </c>
      <c r="U46" s="176">
        <v>195.00000000000003</v>
      </c>
      <c r="V46" s="176">
        <v>189.91666666666652</v>
      </c>
      <c r="W46" s="176">
        <v>166.25000000000003</v>
      </c>
      <c r="X46" s="176">
        <v>190</v>
      </c>
      <c r="Y46" s="176">
        <v>208</v>
      </c>
      <c r="Z46" s="176">
        <v>209</v>
      </c>
    </row>
    <row r="47" spans="1:26" s="174" customFormat="1" ht="12" customHeight="1" x14ac:dyDescent="0.2">
      <c r="A47" s="27" t="s">
        <v>59</v>
      </c>
      <c r="B47" s="95">
        <v>107.5</v>
      </c>
      <c r="C47" s="95">
        <v>106.5</v>
      </c>
      <c r="D47" s="95">
        <v>107</v>
      </c>
      <c r="E47" s="95">
        <v>117.75</v>
      </c>
      <c r="F47" s="95">
        <v>120.58333333333333</v>
      </c>
      <c r="G47" s="95">
        <v>140.5</v>
      </c>
      <c r="H47" s="95">
        <v>139.5</v>
      </c>
      <c r="I47" s="95">
        <v>132.08333333333334</v>
      </c>
      <c r="J47" s="95">
        <v>131.83333333333334</v>
      </c>
      <c r="K47" s="96">
        <v>150.33333333333334</v>
      </c>
      <c r="L47" s="96">
        <v>137.66666666666666</v>
      </c>
      <c r="M47" s="96">
        <v>121.66666666666667</v>
      </c>
      <c r="N47" s="96">
        <v>128.83333333333334</v>
      </c>
      <c r="O47" s="176">
        <v>120.74999999999993</v>
      </c>
      <c r="P47" s="176">
        <v>120.6666666666666</v>
      </c>
      <c r="Q47" s="176">
        <v>105.58333333333333</v>
      </c>
      <c r="R47" s="176">
        <v>100.41666666666664</v>
      </c>
      <c r="S47" s="176">
        <v>81.833334393799305</v>
      </c>
      <c r="T47" s="176">
        <v>70.666666666666671</v>
      </c>
      <c r="U47" s="176">
        <v>74.5</v>
      </c>
      <c r="V47" s="176">
        <v>91.166666666666643</v>
      </c>
      <c r="W47" s="176">
        <v>83.5</v>
      </c>
      <c r="X47" s="176">
        <v>66</v>
      </c>
      <c r="Y47" s="176">
        <v>74</v>
      </c>
      <c r="Z47" s="176">
        <v>93</v>
      </c>
    </row>
    <row r="48" spans="1:26" s="174" customFormat="1" ht="12" customHeight="1" x14ac:dyDescent="0.2">
      <c r="A48" s="27" t="s">
        <v>45</v>
      </c>
      <c r="B48" s="95">
        <v>391.66666666666669</v>
      </c>
      <c r="C48" s="95">
        <v>388.33333333333331</v>
      </c>
      <c r="D48" s="95">
        <v>420.25</v>
      </c>
      <c r="E48" s="95">
        <v>459.83333333333331</v>
      </c>
      <c r="F48" s="95">
        <v>459.66666666666669</v>
      </c>
      <c r="G48" s="95">
        <v>480</v>
      </c>
      <c r="H48" s="95">
        <v>447</v>
      </c>
      <c r="I48" s="95">
        <v>426.08333333333331</v>
      </c>
      <c r="J48" s="95">
        <v>399</v>
      </c>
      <c r="K48" s="96">
        <v>423.41666666666669</v>
      </c>
      <c r="L48" s="96">
        <v>429.58333333333331</v>
      </c>
      <c r="M48" s="96">
        <v>403.5</v>
      </c>
      <c r="N48" s="96">
        <v>399.08333333333331</v>
      </c>
      <c r="O48" s="176">
        <v>392.33333333333309</v>
      </c>
      <c r="P48" s="176">
        <v>344.41666666666652</v>
      </c>
      <c r="Q48" s="176">
        <v>303.16666666666669</v>
      </c>
      <c r="R48" s="176">
        <v>291.33333333333348</v>
      </c>
      <c r="S48" s="176">
        <v>260.91667005419731</v>
      </c>
      <c r="T48" s="176">
        <v>231.66666666666663</v>
      </c>
      <c r="U48" s="176">
        <v>204.41666666666663</v>
      </c>
      <c r="V48" s="176">
        <v>219.91666666666674</v>
      </c>
      <c r="W48" s="176">
        <v>213.83333333333348</v>
      </c>
      <c r="X48" s="176">
        <v>203</v>
      </c>
      <c r="Y48" s="176">
        <v>222</v>
      </c>
      <c r="Z48" s="176">
        <v>239</v>
      </c>
    </row>
    <row r="49" spans="1:26" s="174" customFormat="1" ht="12" customHeight="1" x14ac:dyDescent="0.2">
      <c r="A49" s="27" t="s">
        <v>60</v>
      </c>
      <c r="B49" s="95">
        <v>213.75</v>
      </c>
      <c r="C49" s="95">
        <v>231.5</v>
      </c>
      <c r="D49" s="95">
        <v>259.33333333333331</v>
      </c>
      <c r="E49" s="95">
        <v>276.91666666666669</v>
      </c>
      <c r="F49" s="95">
        <v>317.66666666666669</v>
      </c>
      <c r="G49" s="95">
        <v>329.66666666666669</v>
      </c>
      <c r="H49" s="95">
        <v>351.75</v>
      </c>
      <c r="I49" s="95">
        <v>322.5</v>
      </c>
      <c r="J49" s="95">
        <v>283.75</v>
      </c>
      <c r="K49" s="96">
        <v>310.83333333333331</v>
      </c>
      <c r="L49" s="96">
        <v>320</v>
      </c>
      <c r="M49" s="96">
        <v>299.75</v>
      </c>
      <c r="N49" s="96">
        <v>289.5</v>
      </c>
      <c r="O49" s="176">
        <v>292.58333333333348</v>
      </c>
      <c r="P49" s="176">
        <v>276.00000000000068</v>
      </c>
      <c r="Q49" s="176">
        <v>241</v>
      </c>
      <c r="R49" s="176">
        <v>217.50000000000009</v>
      </c>
      <c r="S49" s="176">
        <v>186.33333515375853</v>
      </c>
      <c r="T49" s="176">
        <v>170.16666666666669</v>
      </c>
      <c r="U49" s="176">
        <v>159.66666666666674</v>
      </c>
      <c r="V49" s="176">
        <v>179.24999999999989</v>
      </c>
      <c r="W49" s="176">
        <v>159.83333333333326</v>
      </c>
      <c r="X49" s="176">
        <v>144</v>
      </c>
      <c r="Y49" s="176">
        <v>186</v>
      </c>
      <c r="Z49" s="176">
        <v>217</v>
      </c>
    </row>
    <row r="50" spans="1:26" s="174" customFormat="1" ht="12" customHeight="1" x14ac:dyDescent="0.2">
      <c r="A50" s="27" t="s">
        <v>47</v>
      </c>
      <c r="B50" s="95">
        <v>167.66666666666666</v>
      </c>
      <c r="C50" s="95">
        <v>159.41666666666666</v>
      </c>
      <c r="D50" s="95">
        <v>165.91666666666666</v>
      </c>
      <c r="E50" s="95">
        <v>186.33333333333334</v>
      </c>
      <c r="F50" s="95">
        <v>187.58333333333334</v>
      </c>
      <c r="G50" s="95">
        <v>209.08333333333334</v>
      </c>
      <c r="H50" s="95">
        <v>206</v>
      </c>
      <c r="I50" s="95">
        <v>164.25</v>
      </c>
      <c r="J50" s="95">
        <v>168.33333333333334</v>
      </c>
      <c r="K50" s="96">
        <v>168.91666666666666</v>
      </c>
      <c r="L50" s="96">
        <v>168.08333333333334</v>
      </c>
      <c r="M50" s="96">
        <v>164.91666666666666</v>
      </c>
      <c r="N50" s="96">
        <v>139.33333333333334</v>
      </c>
      <c r="O50" s="176">
        <v>143.99999999999997</v>
      </c>
      <c r="P50" s="176">
        <v>126.333333333333</v>
      </c>
      <c r="Q50" s="176">
        <v>107.08333333333333</v>
      </c>
      <c r="R50" s="176">
        <v>97.166666666666686</v>
      </c>
      <c r="S50" s="176">
        <v>86.16666754335165</v>
      </c>
      <c r="T50" s="176">
        <v>77.333333333333371</v>
      </c>
      <c r="U50" s="176">
        <v>68.4166666666667</v>
      </c>
      <c r="V50" s="176">
        <v>72.000000000000014</v>
      </c>
      <c r="W50" s="176">
        <v>71.25</v>
      </c>
      <c r="X50" s="176">
        <v>71</v>
      </c>
      <c r="Y50" s="176">
        <v>88</v>
      </c>
      <c r="Z50" s="176">
        <v>96</v>
      </c>
    </row>
    <row r="51" spans="1:26" s="174" customFormat="1" ht="12" customHeight="1" x14ac:dyDescent="0.2">
      <c r="A51" s="27" t="s">
        <v>61</v>
      </c>
      <c r="B51" s="95">
        <v>899.83333333333337</v>
      </c>
      <c r="C51" s="95">
        <v>937.66666666666663</v>
      </c>
      <c r="D51" s="95">
        <v>1041.3333333333333</v>
      </c>
      <c r="E51" s="95">
        <v>1041.3333333333333</v>
      </c>
      <c r="F51" s="95">
        <v>1059.5</v>
      </c>
      <c r="G51" s="95">
        <v>1066.75</v>
      </c>
      <c r="H51" s="95">
        <v>1048.5833333333333</v>
      </c>
      <c r="I51" s="95">
        <v>969.75</v>
      </c>
      <c r="J51" s="95">
        <v>949.33333333333337</v>
      </c>
      <c r="K51" s="96">
        <v>964.83333333333337</v>
      </c>
      <c r="L51" s="96">
        <v>954.58333333333337</v>
      </c>
      <c r="M51" s="96">
        <v>871</v>
      </c>
      <c r="N51" s="96">
        <v>840.91666666666663</v>
      </c>
      <c r="O51" s="176">
        <v>822.08333333333496</v>
      </c>
      <c r="P51" s="176">
        <v>766.8333333333361</v>
      </c>
      <c r="Q51" s="176">
        <v>664.16666666666663</v>
      </c>
      <c r="R51" s="176">
        <v>585.91666666666617</v>
      </c>
      <c r="S51" s="176">
        <v>504.50000566244125</v>
      </c>
      <c r="T51" s="176">
        <v>469.66666666666663</v>
      </c>
      <c r="U51" s="176">
        <v>444.91666666666657</v>
      </c>
      <c r="V51" s="176">
        <v>464.8333333333332</v>
      </c>
      <c r="W51" s="176">
        <v>451.33333333333366</v>
      </c>
      <c r="X51" s="176">
        <v>452</v>
      </c>
      <c r="Y51" s="176">
        <v>515</v>
      </c>
      <c r="Z51" s="176">
        <v>546</v>
      </c>
    </row>
    <row r="52" spans="1:26" s="174" customFormat="1" ht="12" customHeight="1" x14ac:dyDescent="0.2">
      <c r="A52" s="27" t="s">
        <v>62</v>
      </c>
      <c r="B52" s="95">
        <v>459.16666666666669</v>
      </c>
      <c r="C52" s="95">
        <v>427.75</v>
      </c>
      <c r="D52" s="95">
        <v>425.83333333333331</v>
      </c>
      <c r="E52" s="95">
        <v>453.25</v>
      </c>
      <c r="F52" s="95">
        <v>444.33333333333331</v>
      </c>
      <c r="G52" s="95">
        <v>446.75</v>
      </c>
      <c r="H52" s="95">
        <v>437.83333333333331</v>
      </c>
      <c r="I52" s="95">
        <v>395</v>
      </c>
      <c r="J52" s="95">
        <v>346.83333333333331</v>
      </c>
      <c r="K52" s="96">
        <v>376</v>
      </c>
      <c r="L52" s="96">
        <v>372.41666666666669</v>
      </c>
      <c r="M52" s="96">
        <v>344.33333333333331</v>
      </c>
      <c r="N52" s="96">
        <v>326.91666666666669</v>
      </c>
      <c r="O52" s="176">
        <v>312.75000000000006</v>
      </c>
      <c r="P52" s="176">
        <v>287.00000000000028</v>
      </c>
      <c r="Q52" s="176">
        <v>249.25</v>
      </c>
      <c r="R52" s="176">
        <v>211.83333333333329</v>
      </c>
      <c r="S52" s="176">
        <v>179.91666933149099</v>
      </c>
      <c r="T52" s="176">
        <v>167.08333333333329</v>
      </c>
      <c r="U52" s="176">
        <v>153.75</v>
      </c>
      <c r="V52" s="176">
        <v>154.08333333333334</v>
      </c>
      <c r="W52" s="176">
        <v>154.49999999999986</v>
      </c>
      <c r="X52" s="176">
        <v>141</v>
      </c>
      <c r="Y52" s="176">
        <v>158</v>
      </c>
      <c r="Z52" s="176">
        <v>151</v>
      </c>
    </row>
    <row r="53" spans="1:26" s="174" customFormat="1" ht="12" customHeight="1" x14ac:dyDescent="0.2">
      <c r="A53" s="27" t="s">
        <v>63</v>
      </c>
      <c r="B53" s="95">
        <v>349.25</v>
      </c>
      <c r="C53" s="95">
        <v>323.83333333333331</v>
      </c>
      <c r="D53" s="95">
        <v>331</v>
      </c>
      <c r="E53" s="95">
        <v>331.16666666666669</v>
      </c>
      <c r="F53" s="95">
        <v>348.08333333333331</v>
      </c>
      <c r="G53" s="95">
        <v>356.83333333333331</v>
      </c>
      <c r="H53" s="95">
        <v>336.5</v>
      </c>
      <c r="I53" s="95">
        <v>312.25</v>
      </c>
      <c r="J53" s="95">
        <v>307.75</v>
      </c>
      <c r="K53" s="96">
        <v>311.33333333333331</v>
      </c>
      <c r="L53" s="96">
        <v>297.25</v>
      </c>
      <c r="M53" s="96">
        <v>261.75</v>
      </c>
      <c r="N53" s="96">
        <v>264.25</v>
      </c>
      <c r="O53" s="176">
        <v>254.25000000000014</v>
      </c>
      <c r="P53" s="176">
        <v>230.58333333333405</v>
      </c>
      <c r="Q53" s="176">
        <v>222.41666666666666</v>
      </c>
      <c r="R53" s="176">
        <v>187.66666666666671</v>
      </c>
      <c r="S53" s="176">
        <v>154.16666842997074</v>
      </c>
      <c r="T53" s="176">
        <v>140.08333333333331</v>
      </c>
      <c r="U53" s="176">
        <v>128.74999999999997</v>
      </c>
      <c r="V53" s="176">
        <v>143.41666666666654</v>
      </c>
      <c r="W53" s="176">
        <v>138.25</v>
      </c>
      <c r="X53" s="176">
        <v>133</v>
      </c>
      <c r="Y53" s="176">
        <v>133</v>
      </c>
      <c r="Z53" s="176">
        <v>150</v>
      </c>
    </row>
    <row r="54" spans="1:26" s="174" customFormat="1" ht="12" customHeight="1" x14ac:dyDescent="0.2">
      <c r="A54" s="27" t="s">
        <v>51</v>
      </c>
      <c r="B54" s="95">
        <v>1246</v>
      </c>
      <c r="C54" s="95">
        <v>1205.0833333333333</v>
      </c>
      <c r="D54" s="95">
        <v>1234</v>
      </c>
      <c r="E54" s="95">
        <v>1289.1666666666667</v>
      </c>
      <c r="F54" s="95">
        <v>1344.3333333333333</v>
      </c>
      <c r="G54" s="95">
        <v>1319.1666666666667</v>
      </c>
      <c r="H54" s="95">
        <v>1315.1666666666667</v>
      </c>
      <c r="I54" s="95">
        <v>1233.75</v>
      </c>
      <c r="J54" s="95">
        <v>1159.9166666666667</v>
      </c>
      <c r="K54" s="96">
        <v>1181.5833333333333</v>
      </c>
      <c r="L54" s="96">
        <v>1207.4166666666667</v>
      </c>
      <c r="M54" s="96">
        <v>1106.6666666666667</v>
      </c>
      <c r="N54" s="96">
        <v>1066.25</v>
      </c>
      <c r="O54" s="176">
        <v>1040.1666666666672</v>
      </c>
      <c r="P54" s="176">
        <v>969.58333333334122</v>
      </c>
      <c r="Q54" s="176">
        <v>843.33333333333337</v>
      </c>
      <c r="R54" s="176">
        <v>760.6666666666664</v>
      </c>
      <c r="S54" s="176">
        <v>703.16667377203703</v>
      </c>
      <c r="T54" s="176">
        <v>628.4166666666664</v>
      </c>
      <c r="U54" s="176">
        <v>573.83333333333348</v>
      </c>
      <c r="V54" s="176">
        <v>599.08333333333292</v>
      </c>
      <c r="W54" s="176">
        <v>541.41666666666697</v>
      </c>
      <c r="X54" s="176">
        <v>522</v>
      </c>
      <c r="Y54" s="176">
        <v>571</v>
      </c>
      <c r="Z54" s="176">
        <v>610</v>
      </c>
    </row>
    <row r="55" spans="1:26" s="174" customFormat="1" ht="12" customHeight="1" x14ac:dyDescent="0.2">
      <c r="A55" s="27" t="s">
        <v>52</v>
      </c>
      <c r="B55" s="95">
        <v>246.58333333333334</v>
      </c>
      <c r="C55" s="95">
        <v>251.41666666666666</v>
      </c>
      <c r="D55" s="95">
        <v>272</v>
      </c>
      <c r="E55" s="95">
        <v>298</v>
      </c>
      <c r="F55" s="95">
        <v>290</v>
      </c>
      <c r="G55" s="95">
        <v>301.83333333333331</v>
      </c>
      <c r="H55" s="95">
        <v>296.83333333333331</v>
      </c>
      <c r="I55" s="95">
        <v>283.5</v>
      </c>
      <c r="J55" s="95">
        <v>251.83333333333334</v>
      </c>
      <c r="K55" s="96">
        <v>273.83333333333331</v>
      </c>
      <c r="L55" s="96">
        <v>277</v>
      </c>
      <c r="M55" s="96">
        <v>263.83333333333331</v>
      </c>
      <c r="N55" s="96">
        <v>267</v>
      </c>
      <c r="O55" s="176">
        <v>246.33333333333351</v>
      </c>
      <c r="P55" s="176">
        <v>245.16666666666734</v>
      </c>
      <c r="Q55" s="176">
        <v>212</v>
      </c>
      <c r="R55" s="176">
        <v>194.74999999999997</v>
      </c>
      <c r="S55" s="176">
        <v>179.33333549648523</v>
      </c>
      <c r="T55" s="176">
        <v>158.08333333333331</v>
      </c>
      <c r="U55" s="176">
        <v>167.00000000000003</v>
      </c>
      <c r="V55" s="176">
        <v>169.08333333333343</v>
      </c>
      <c r="W55" s="176">
        <v>159.08333333333334</v>
      </c>
      <c r="X55" s="176">
        <v>171</v>
      </c>
      <c r="Y55" s="176">
        <v>167</v>
      </c>
      <c r="Z55" s="176">
        <v>190</v>
      </c>
    </row>
    <row r="56" spans="1:26" s="174" customFormat="1" ht="12" customHeight="1" x14ac:dyDescent="0.2">
      <c r="A56" s="27" t="s">
        <v>53</v>
      </c>
      <c r="B56" s="95">
        <v>81.166666666666671</v>
      </c>
      <c r="C56" s="95">
        <v>67.833333333333329</v>
      </c>
      <c r="D56" s="95">
        <v>74.416666666666671</v>
      </c>
      <c r="E56" s="95">
        <v>69.25</v>
      </c>
      <c r="F56" s="95">
        <v>77.666666666666671</v>
      </c>
      <c r="G56" s="95">
        <v>79.083333333333329</v>
      </c>
      <c r="H56" s="95">
        <v>84.5</v>
      </c>
      <c r="I56" s="95">
        <v>84.833333333333329</v>
      </c>
      <c r="J56" s="95">
        <v>70.75</v>
      </c>
      <c r="K56" s="96">
        <v>80.166666666666671</v>
      </c>
      <c r="L56" s="96">
        <v>78.666666666666671</v>
      </c>
      <c r="M56" s="96">
        <v>74.25</v>
      </c>
      <c r="N56" s="96">
        <v>80.25</v>
      </c>
      <c r="O56" s="176">
        <v>87.583333333333272</v>
      </c>
      <c r="P56" s="176">
        <v>87.000000000000014</v>
      </c>
      <c r="Q56" s="176">
        <v>82.166666666666671</v>
      </c>
      <c r="R56" s="176">
        <v>68.000000000000014</v>
      </c>
      <c r="S56" s="176">
        <v>61.083334043622017</v>
      </c>
      <c r="T56" s="176">
        <v>50.583333333333343</v>
      </c>
      <c r="U56" s="176">
        <v>49.666666666666693</v>
      </c>
      <c r="V56" s="176">
        <v>64.416666666666657</v>
      </c>
      <c r="W56" s="176">
        <v>53.250000000000036</v>
      </c>
      <c r="X56" s="176">
        <v>57</v>
      </c>
      <c r="Y56" s="176">
        <v>56</v>
      </c>
      <c r="Z56" s="176">
        <v>70</v>
      </c>
    </row>
    <row r="57" spans="1:26" s="174" customFormat="1" ht="12" customHeight="1" x14ac:dyDescent="0.2">
      <c r="A57" s="27" t="s">
        <v>64</v>
      </c>
      <c r="B57" s="95">
        <v>133.25</v>
      </c>
      <c r="C57" s="95">
        <v>134.66666666666666</v>
      </c>
      <c r="D57" s="95">
        <v>159.33333333333334</v>
      </c>
      <c r="E57" s="95">
        <v>184.83333333333334</v>
      </c>
      <c r="F57" s="95">
        <v>168.75</v>
      </c>
      <c r="G57" s="95">
        <v>178.41666666666666</v>
      </c>
      <c r="H57" s="95">
        <v>180.75</v>
      </c>
      <c r="I57" s="95">
        <v>155.33333333333334</v>
      </c>
      <c r="J57" s="95">
        <v>147.25</v>
      </c>
      <c r="K57" s="96">
        <v>168.91666666666666</v>
      </c>
      <c r="L57" s="96">
        <v>189.66666666666666</v>
      </c>
      <c r="M57" s="96">
        <v>158.08333333333334</v>
      </c>
      <c r="N57" s="96">
        <v>146.33333333333334</v>
      </c>
      <c r="O57" s="176">
        <v>153.66666666666686</v>
      </c>
      <c r="P57" s="176">
        <v>144.50000000000009</v>
      </c>
      <c r="Q57" s="176">
        <v>132.83333333333334</v>
      </c>
      <c r="R57" s="176">
        <v>123.08333333333333</v>
      </c>
      <c r="S57" s="176">
        <v>106.66666831076145</v>
      </c>
      <c r="T57" s="176">
        <v>114.50000000000004</v>
      </c>
      <c r="U57" s="176">
        <v>103.66666666666669</v>
      </c>
      <c r="V57" s="176">
        <v>113.16666666666669</v>
      </c>
      <c r="W57" s="176">
        <v>113.91666666666667</v>
      </c>
      <c r="X57" s="176">
        <v>106</v>
      </c>
      <c r="Y57" s="176">
        <v>122</v>
      </c>
      <c r="Z57" s="176">
        <v>139</v>
      </c>
    </row>
    <row r="58" spans="1:26" s="174" customFormat="1" ht="12" customHeight="1" x14ac:dyDescent="0.2">
      <c r="A58" s="27" t="s">
        <v>65</v>
      </c>
      <c r="B58" s="95">
        <v>86.333333333333329</v>
      </c>
      <c r="C58" s="95">
        <v>91.166666666666671</v>
      </c>
      <c r="D58" s="95">
        <v>108.33333333333333</v>
      </c>
      <c r="E58" s="95">
        <v>118.16666666666667</v>
      </c>
      <c r="F58" s="95">
        <v>121.33333333333333</v>
      </c>
      <c r="G58" s="95">
        <v>114.83333333333333</v>
      </c>
      <c r="H58" s="95">
        <v>113.25</v>
      </c>
      <c r="I58" s="95">
        <v>100.75</v>
      </c>
      <c r="J58" s="95">
        <v>92.083333333333329</v>
      </c>
      <c r="K58" s="96">
        <v>103</v>
      </c>
      <c r="L58" s="96">
        <v>103.91666666666667</v>
      </c>
      <c r="M58" s="96">
        <v>108.5</v>
      </c>
      <c r="N58" s="96">
        <v>93.666666666666671</v>
      </c>
      <c r="O58" s="176">
        <v>95.083333333333343</v>
      </c>
      <c r="P58" s="176">
        <v>85.166666666666586</v>
      </c>
      <c r="Q58" s="176">
        <v>68.75</v>
      </c>
      <c r="R58" s="176">
        <v>70.083333333333357</v>
      </c>
      <c r="S58" s="176">
        <v>66.916667751967907</v>
      </c>
      <c r="T58" s="176">
        <v>64.083333333333343</v>
      </c>
      <c r="U58" s="176">
        <v>61.916666666666671</v>
      </c>
      <c r="V58" s="176">
        <v>68.333333333333314</v>
      </c>
      <c r="W58" s="176">
        <v>66.583333333333329</v>
      </c>
      <c r="X58" s="176">
        <v>64</v>
      </c>
      <c r="Y58" s="176">
        <v>70</v>
      </c>
      <c r="Z58" s="176">
        <v>74</v>
      </c>
    </row>
    <row r="59" spans="1:26" s="174" customFormat="1" ht="15" customHeight="1" x14ac:dyDescent="0.2">
      <c r="A59" s="33" t="s">
        <v>5</v>
      </c>
      <c r="B59" s="303">
        <v>7362.75</v>
      </c>
      <c r="C59" s="303">
        <v>7231.583333333333</v>
      </c>
      <c r="D59" s="303">
        <v>7831.583333333333</v>
      </c>
      <c r="E59" s="303">
        <v>8268.25</v>
      </c>
      <c r="F59" s="303">
        <v>8381.4166666666661</v>
      </c>
      <c r="G59" s="303">
        <v>8520.9166666666661</v>
      </c>
      <c r="H59" s="303">
        <v>8400</v>
      </c>
      <c r="I59" s="303">
        <v>7779</v>
      </c>
      <c r="J59" s="303">
        <v>7389</v>
      </c>
      <c r="K59" s="304">
        <v>7709.75</v>
      </c>
      <c r="L59" s="304">
        <v>7831.75</v>
      </c>
      <c r="M59" s="304">
        <v>7232.333333333333</v>
      </c>
      <c r="N59" s="304">
        <v>7104.166666666667</v>
      </c>
      <c r="O59" s="210">
        <v>6897.6666666666724</v>
      </c>
      <c r="P59" s="316">
        <v>6404.3333333333576</v>
      </c>
      <c r="Q59" s="332">
        <v>5595.916666666667</v>
      </c>
      <c r="R59" s="210">
        <v>5097.9999999999982</v>
      </c>
      <c r="S59" s="210">
        <v>4463.5833843275905</v>
      </c>
      <c r="T59" s="210">
        <v>4085.75</v>
      </c>
      <c r="U59" s="210">
        <f>SUM(U40:U58)</f>
        <v>3872.7499999999991</v>
      </c>
      <c r="V59" s="210">
        <v>4107.25</v>
      </c>
      <c r="W59" s="210">
        <v>3895.7500000000005</v>
      </c>
      <c r="X59" s="210">
        <v>3808</v>
      </c>
      <c r="Y59" s="210">
        <v>4210</v>
      </c>
      <c r="Z59" s="210">
        <v>4583</v>
      </c>
    </row>
    <row r="60" spans="1:26" s="174" customFormat="1" ht="4.5" customHeight="1" x14ac:dyDescent="0.2">
      <c r="A60" s="132"/>
      <c r="B60" s="249"/>
      <c r="C60" s="249"/>
      <c r="D60" s="249"/>
      <c r="E60" s="249"/>
      <c r="F60" s="249"/>
      <c r="G60" s="249"/>
      <c r="H60" s="249"/>
      <c r="I60" s="249"/>
      <c r="J60" s="249"/>
      <c r="K60" s="305"/>
      <c r="L60" s="305"/>
      <c r="M60" s="305"/>
      <c r="N60" s="305"/>
      <c r="O60" s="203"/>
      <c r="P60" s="333"/>
      <c r="Q60" s="331"/>
      <c r="R60" s="331"/>
      <c r="S60" s="331"/>
      <c r="T60" s="331"/>
      <c r="U60" s="331"/>
      <c r="V60" s="331"/>
      <c r="W60" s="334"/>
      <c r="X60" s="334"/>
      <c r="Y60" s="334"/>
      <c r="Z60" s="334"/>
    </row>
    <row r="61" spans="1:26" s="174" customFormat="1" ht="9" customHeight="1" x14ac:dyDescent="0.2">
      <c r="A61" s="35"/>
      <c r="B61" s="190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228"/>
      <c r="T61" s="228"/>
      <c r="U61" s="228"/>
      <c r="V61" s="228"/>
    </row>
    <row r="62" spans="1:26" s="212" customFormat="1" ht="9" customHeight="1" x14ac:dyDescent="0.2">
      <c r="A62" s="184" t="s">
        <v>83</v>
      </c>
      <c r="B62" s="211"/>
      <c r="C62" s="211"/>
      <c r="D62" s="211"/>
      <c r="E62" s="211"/>
      <c r="F62" s="211"/>
      <c r="G62" s="211"/>
      <c r="H62" s="211"/>
      <c r="I62" s="191"/>
      <c r="J62" s="191"/>
      <c r="K62" s="211"/>
      <c r="L62" s="191"/>
      <c r="M62" s="191"/>
      <c r="N62" s="191"/>
      <c r="O62" s="191"/>
      <c r="P62" s="191"/>
      <c r="Q62" s="191"/>
      <c r="R62" s="190"/>
      <c r="T62" s="190"/>
      <c r="U62" s="190"/>
      <c r="V62" s="190"/>
    </row>
    <row r="63" spans="1:26" s="174" customFormat="1" ht="4.5" customHeight="1" x14ac:dyDescent="0.2">
      <c r="B63" s="190"/>
      <c r="C63" s="190"/>
      <c r="D63" s="190"/>
      <c r="E63" s="190"/>
      <c r="F63" s="190"/>
      <c r="G63" s="190"/>
      <c r="H63" s="190"/>
      <c r="I63" s="190"/>
      <c r="J63" s="190"/>
      <c r="K63" s="190"/>
      <c r="L63" s="191"/>
      <c r="M63" s="191"/>
      <c r="N63" s="191"/>
      <c r="O63" s="191"/>
      <c r="P63" s="191"/>
      <c r="Q63" s="191"/>
      <c r="R63" s="17"/>
      <c r="T63" s="17"/>
      <c r="U63" s="17"/>
      <c r="V63" s="17"/>
    </row>
    <row r="64" spans="1:26" s="174" customFormat="1" ht="4.5" customHeight="1" x14ac:dyDescent="0.25">
      <c r="A64" s="189"/>
      <c r="B64" s="125"/>
      <c r="C64" s="225"/>
      <c r="D64" s="125"/>
      <c r="E64" s="125"/>
      <c r="F64" s="125"/>
      <c r="G64" s="125"/>
      <c r="H64" s="125"/>
      <c r="I64" s="125"/>
      <c r="J64" s="125"/>
      <c r="K64" s="126"/>
      <c r="L64" s="126"/>
      <c r="M64" s="126"/>
      <c r="N64" s="126"/>
      <c r="O64" s="289"/>
      <c r="P64" s="295"/>
      <c r="Q64" s="295"/>
      <c r="R64" s="295"/>
      <c r="S64" s="295"/>
      <c r="T64" s="295"/>
      <c r="U64" s="295"/>
      <c r="V64" s="295"/>
      <c r="W64" s="295"/>
      <c r="X64" s="295"/>
      <c r="Y64" s="295"/>
      <c r="Z64" s="295"/>
    </row>
    <row r="65" spans="1:26" s="173" customFormat="1" ht="12" customHeight="1" x14ac:dyDescent="0.25">
      <c r="A65" s="164" t="s">
        <v>8</v>
      </c>
      <c r="B65" s="330"/>
      <c r="C65" s="330"/>
      <c r="D65" s="330"/>
      <c r="E65" s="330"/>
      <c r="F65" s="330"/>
      <c r="G65" s="330"/>
      <c r="H65" s="102"/>
      <c r="I65" s="102"/>
      <c r="J65" s="102"/>
      <c r="K65" s="103"/>
      <c r="L65" s="103"/>
      <c r="M65" s="103"/>
      <c r="N65" s="103"/>
      <c r="O65" s="172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</row>
    <row r="66" spans="1:26" s="174" customFormat="1" ht="12" customHeight="1" x14ac:dyDescent="0.2">
      <c r="A66" s="27" t="s">
        <v>56</v>
      </c>
      <c r="B66" s="95">
        <v>1556.6666666666667</v>
      </c>
      <c r="C66" s="95">
        <v>1608</v>
      </c>
      <c r="D66" s="95">
        <v>1744.1666666666667</v>
      </c>
      <c r="E66" s="95">
        <v>1887.25</v>
      </c>
      <c r="F66" s="95">
        <v>1950.6666666666667</v>
      </c>
      <c r="G66" s="95">
        <v>2027.25</v>
      </c>
      <c r="H66" s="95">
        <v>1931.75</v>
      </c>
      <c r="I66" s="95">
        <v>1790.4166666666667</v>
      </c>
      <c r="J66" s="95">
        <v>1680.1666666666667</v>
      </c>
      <c r="K66" s="96">
        <v>1808.3333333333335</v>
      </c>
      <c r="L66" s="96">
        <v>1914.8333333333333</v>
      </c>
      <c r="M66" s="96">
        <v>1736.5833333333335</v>
      </c>
      <c r="N66" s="96">
        <v>1745.25</v>
      </c>
      <c r="O66" s="176">
        <v>1767.4999999999932</v>
      </c>
      <c r="P66" s="176">
        <v>1708.0833333333469</v>
      </c>
      <c r="Q66" s="176">
        <v>1427.3333333333333</v>
      </c>
      <c r="R66" s="176">
        <v>1385.5000000000011</v>
      </c>
      <c r="S66" s="176">
        <v>1216.8333460018039</v>
      </c>
      <c r="T66" s="176">
        <v>1101.2500000000002</v>
      </c>
      <c r="U66" s="176">
        <f t="shared" ref="U66:U84" si="0">SUM(U15,U40)</f>
        <v>565.49999999999977</v>
      </c>
      <c r="V66" s="176">
        <v>1088.9166666666674</v>
      </c>
      <c r="W66" s="176">
        <v>1050.9166666666667</v>
      </c>
      <c r="X66" s="176">
        <v>1110</v>
      </c>
      <c r="Y66" s="176">
        <v>1181</v>
      </c>
      <c r="Z66" s="176">
        <v>1325</v>
      </c>
    </row>
    <row r="67" spans="1:26" s="174" customFormat="1" ht="12" customHeight="1" x14ac:dyDescent="0.2">
      <c r="A67" s="27" t="s">
        <v>38</v>
      </c>
      <c r="B67" s="95">
        <v>189.75</v>
      </c>
      <c r="C67" s="95">
        <v>183.66666666666666</v>
      </c>
      <c r="D67" s="95">
        <v>220.25</v>
      </c>
      <c r="E67" s="95">
        <v>235.08333333333334</v>
      </c>
      <c r="F67" s="95">
        <v>240.08333333333334</v>
      </c>
      <c r="G67" s="95">
        <v>259.08333333333331</v>
      </c>
      <c r="H67" s="95">
        <v>247.75</v>
      </c>
      <c r="I67" s="95">
        <v>221.33333333333331</v>
      </c>
      <c r="J67" s="95">
        <v>217.5</v>
      </c>
      <c r="K67" s="96">
        <v>237.16666666666666</v>
      </c>
      <c r="L67" s="96">
        <v>258.83333333333331</v>
      </c>
      <c r="M67" s="96">
        <v>227.66666666666669</v>
      </c>
      <c r="N67" s="96">
        <v>246.75</v>
      </c>
      <c r="O67" s="176">
        <v>246.8333333333338</v>
      </c>
      <c r="P67" s="176">
        <v>225.16666666666652</v>
      </c>
      <c r="Q67" s="176">
        <v>200.5</v>
      </c>
      <c r="R67" s="176">
        <v>184.08333333333331</v>
      </c>
      <c r="S67" s="176">
        <v>193.1666693687439</v>
      </c>
      <c r="T67" s="176">
        <v>164.66666666666666</v>
      </c>
      <c r="U67" s="176">
        <f t="shared" si="0"/>
        <v>159.58333333333334</v>
      </c>
      <c r="V67" s="176">
        <v>152.00000000000003</v>
      </c>
      <c r="W67" s="176">
        <v>156.58333333333334</v>
      </c>
      <c r="X67" s="176">
        <v>158</v>
      </c>
      <c r="Y67" s="176">
        <v>174</v>
      </c>
      <c r="Z67" s="176">
        <v>194</v>
      </c>
    </row>
    <row r="68" spans="1:26" s="174" customFormat="1" ht="12" customHeight="1" x14ac:dyDescent="0.2">
      <c r="A68" s="27" t="s">
        <v>57</v>
      </c>
      <c r="B68" s="95">
        <v>204.41666666666666</v>
      </c>
      <c r="C68" s="95">
        <v>188.58333333333334</v>
      </c>
      <c r="D68" s="95">
        <v>212.16666666666666</v>
      </c>
      <c r="E68" s="95">
        <v>241.83333333333334</v>
      </c>
      <c r="F68" s="95">
        <v>251.66666666666666</v>
      </c>
      <c r="G68" s="95">
        <v>240.75</v>
      </c>
      <c r="H68" s="95">
        <v>234.83333333333331</v>
      </c>
      <c r="I68" s="95">
        <v>225.75</v>
      </c>
      <c r="J68" s="95">
        <v>227.91666666666666</v>
      </c>
      <c r="K68" s="96">
        <v>256.58333333333337</v>
      </c>
      <c r="L68" s="96">
        <v>305.75</v>
      </c>
      <c r="M68" s="96">
        <v>298.5</v>
      </c>
      <c r="N68" s="96">
        <v>290.58333333333337</v>
      </c>
      <c r="O68" s="176">
        <v>303.5833333333336</v>
      </c>
      <c r="P68" s="176">
        <v>267.66666666666652</v>
      </c>
      <c r="Q68" s="176">
        <v>234.58333333333334</v>
      </c>
      <c r="R68" s="176">
        <v>218.83333333333343</v>
      </c>
      <c r="S68" s="176">
        <v>192.41666909307241</v>
      </c>
      <c r="T68" s="176">
        <v>175.33333333333329</v>
      </c>
      <c r="U68" s="176">
        <f t="shared" si="0"/>
        <v>847.16666666666595</v>
      </c>
      <c r="V68" s="176">
        <v>194.33333333333329</v>
      </c>
      <c r="W68" s="176">
        <v>186.5</v>
      </c>
      <c r="X68" s="176">
        <v>190</v>
      </c>
      <c r="Y68" s="176">
        <v>197</v>
      </c>
      <c r="Z68" s="176">
        <v>211</v>
      </c>
    </row>
    <row r="69" spans="1:26" s="174" customFormat="1" ht="12" customHeight="1" x14ac:dyDescent="0.2">
      <c r="A69" s="27" t="s">
        <v>40</v>
      </c>
      <c r="B69" s="95">
        <v>2317.8333333333335</v>
      </c>
      <c r="C69" s="95">
        <v>2268.6666666666665</v>
      </c>
      <c r="D69" s="95">
        <v>2553.4166666666665</v>
      </c>
      <c r="E69" s="95">
        <v>2745.5833333333335</v>
      </c>
      <c r="F69" s="95">
        <v>2674.8333333333335</v>
      </c>
      <c r="G69" s="95">
        <v>2757.083333333333</v>
      </c>
      <c r="H69" s="95">
        <v>2701.25</v>
      </c>
      <c r="I69" s="95">
        <v>2423.583333333333</v>
      </c>
      <c r="J69" s="95">
        <v>2355.4166666666665</v>
      </c>
      <c r="K69" s="96">
        <v>2479.416666666667</v>
      </c>
      <c r="L69" s="96">
        <v>2533.5</v>
      </c>
      <c r="M69" s="96">
        <v>2346.25</v>
      </c>
      <c r="N69" s="96">
        <v>2367.666666666667</v>
      </c>
      <c r="O69" s="176">
        <v>2277.4166666666629</v>
      </c>
      <c r="P69" s="176">
        <v>2073.0000000000136</v>
      </c>
      <c r="Q69" s="176">
        <v>1835.8333333333333</v>
      </c>
      <c r="R69" s="176">
        <v>1695.8333333333328</v>
      </c>
      <c r="S69" s="176">
        <v>1520.0000160858035</v>
      </c>
      <c r="T69" s="176">
        <v>1430.1666666666656</v>
      </c>
      <c r="U69" s="176">
        <f t="shared" si="0"/>
        <v>740.91666666666652</v>
      </c>
      <c r="V69" s="176">
        <v>1542.9999999999989</v>
      </c>
      <c r="W69" s="176">
        <v>1468.6666666666649</v>
      </c>
      <c r="X69" s="176">
        <v>1412</v>
      </c>
      <c r="Y69" s="176">
        <v>1582</v>
      </c>
      <c r="Z69" s="176">
        <v>1705</v>
      </c>
    </row>
    <row r="70" spans="1:26" s="174" customFormat="1" ht="12" customHeight="1" x14ac:dyDescent="0.2">
      <c r="A70" s="27" t="s">
        <v>58</v>
      </c>
      <c r="B70" s="95">
        <v>496.75</v>
      </c>
      <c r="C70" s="95">
        <v>479.16666666666669</v>
      </c>
      <c r="D70" s="95">
        <v>540.25</v>
      </c>
      <c r="E70" s="95">
        <v>529.91666666666663</v>
      </c>
      <c r="F70" s="95">
        <v>563.58333333333337</v>
      </c>
      <c r="G70" s="95">
        <v>548.25</v>
      </c>
      <c r="H70" s="95">
        <v>510.41666666666669</v>
      </c>
      <c r="I70" s="95">
        <v>459.66666666666663</v>
      </c>
      <c r="J70" s="95">
        <v>446.91666666666669</v>
      </c>
      <c r="K70" s="96">
        <v>516.5</v>
      </c>
      <c r="L70" s="96">
        <v>546.75</v>
      </c>
      <c r="M70" s="96">
        <v>479.58333333333331</v>
      </c>
      <c r="N70" s="96">
        <v>472.25</v>
      </c>
      <c r="O70" s="176">
        <v>424.99999999999926</v>
      </c>
      <c r="P70" s="176">
        <v>385.9166666666672</v>
      </c>
      <c r="Q70" s="176">
        <v>349.58333333333331</v>
      </c>
      <c r="R70" s="176">
        <v>301.75000000000011</v>
      </c>
      <c r="S70" s="176">
        <v>276.2500036880374</v>
      </c>
      <c r="T70" s="176">
        <v>270.83333333333337</v>
      </c>
      <c r="U70" s="176">
        <f t="shared" si="0"/>
        <v>258.3333333333332</v>
      </c>
      <c r="V70" s="176">
        <v>246.50000000000011</v>
      </c>
      <c r="W70" s="176">
        <v>252.9166666666666</v>
      </c>
      <c r="X70" s="176">
        <v>260</v>
      </c>
      <c r="Y70" s="176">
        <v>301</v>
      </c>
      <c r="Z70" s="176">
        <v>310</v>
      </c>
    </row>
    <row r="71" spans="1:26" s="174" customFormat="1" ht="12" customHeight="1" x14ac:dyDescent="0.2">
      <c r="A71" s="27" t="s">
        <v>42</v>
      </c>
      <c r="B71" s="95">
        <v>297.33333333333331</v>
      </c>
      <c r="C71" s="95">
        <v>305.33333333333331</v>
      </c>
      <c r="D71" s="95">
        <v>353.83333333333331</v>
      </c>
      <c r="E71" s="95">
        <v>411.58333333333331</v>
      </c>
      <c r="F71" s="95">
        <v>437.83333333333331</v>
      </c>
      <c r="G71" s="95">
        <v>448.25</v>
      </c>
      <c r="H71" s="95">
        <v>440.16666666666663</v>
      </c>
      <c r="I71" s="95">
        <v>409.83333333333337</v>
      </c>
      <c r="J71" s="95">
        <v>417.33333333333331</v>
      </c>
      <c r="K71" s="96">
        <v>497.75</v>
      </c>
      <c r="L71" s="96">
        <v>527.33333333333326</v>
      </c>
      <c r="M71" s="96">
        <v>504.08333333333337</v>
      </c>
      <c r="N71" s="96">
        <v>496.25</v>
      </c>
      <c r="O71" s="176">
        <v>489.24999999999898</v>
      </c>
      <c r="P71" s="176">
        <v>446.0000000000004</v>
      </c>
      <c r="Q71" s="176">
        <v>386.33333333333331</v>
      </c>
      <c r="R71" s="176">
        <v>337.16666666666652</v>
      </c>
      <c r="S71" s="176">
        <v>306.75000406801701</v>
      </c>
      <c r="T71" s="176">
        <v>326.4166666666668</v>
      </c>
      <c r="U71" s="176">
        <f t="shared" si="0"/>
        <v>350.16666666666674</v>
      </c>
      <c r="V71" s="176">
        <v>319.66666666666652</v>
      </c>
      <c r="W71" s="176">
        <v>328.66666666666674</v>
      </c>
      <c r="X71" s="176">
        <v>304</v>
      </c>
      <c r="Y71" s="176">
        <v>326</v>
      </c>
      <c r="Z71" s="176">
        <v>344</v>
      </c>
    </row>
    <row r="72" spans="1:26" s="174" customFormat="1" ht="12" customHeight="1" x14ac:dyDescent="0.2">
      <c r="A72" s="27" t="s">
        <v>43</v>
      </c>
      <c r="B72" s="95">
        <v>659.75</v>
      </c>
      <c r="C72" s="95">
        <v>623.66666666666663</v>
      </c>
      <c r="D72" s="95">
        <v>699.75</v>
      </c>
      <c r="E72" s="95">
        <v>723.91666666666663</v>
      </c>
      <c r="F72" s="95">
        <v>741.66666666666663</v>
      </c>
      <c r="G72" s="95">
        <v>760.33333333333337</v>
      </c>
      <c r="H72" s="95">
        <v>723.75</v>
      </c>
      <c r="I72" s="95">
        <v>695.83333333333326</v>
      </c>
      <c r="J72" s="95">
        <v>653.33333333333337</v>
      </c>
      <c r="K72" s="96">
        <v>699.66666666666663</v>
      </c>
      <c r="L72" s="96">
        <v>751.25</v>
      </c>
      <c r="M72" s="96">
        <v>762.66666666666674</v>
      </c>
      <c r="N72" s="96">
        <v>762.08333333333337</v>
      </c>
      <c r="O72" s="176">
        <v>726.25000000000068</v>
      </c>
      <c r="P72" s="176">
        <v>641.41666666666629</v>
      </c>
      <c r="Q72" s="176">
        <v>552.16666666666663</v>
      </c>
      <c r="R72" s="176">
        <v>483.91666666666697</v>
      </c>
      <c r="S72" s="176">
        <v>435.83333873748779</v>
      </c>
      <c r="T72" s="176">
        <v>394.5000000000004</v>
      </c>
      <c r="U72" s="176">
        <f t="shared" si="0"/>
        <v>280.91666666666669</v>
      </c>
      <c r="V72" s="176">
        <v>407.24999999999994</v>
      </c>
      <c r="W72" s="176">
        <v>383.49999999999983</v>
      </c>
      <c r="X72" s="176">
        <v>406</v>
      </c>
      <c r="Y72" s="176">
        <v>466</v>
      </c>
      <c r="Z72" s="176">
        <v>471</v>
      </c>
    </row>
    <row r="73" spans="1:26" s="174" customFormat="1" ht="12" customHeight="1" x14ac:dyDescent="0.2">
      <c r="A73" s="27" t="s">
        <v>59</v>
      </c>
      <c r="B73" s="95">
        <v>185.41666666666666</v>
      </c>
      <c r="C73" s="95">
        <v>183.83333333333334</v>
      </c>
      <c r="D73" s="95">
        <v>200.25</v>
      </c>
      <c r="E73" s="95">
        <v>210.33333333333334</v>
      </c>
      <c r="F73" s="95">
        <v>224.91666666666666</v>
      </c>
      <c r="G73" s="95">
        <v>257.5</v>
      </c>
      <c r="H73" s="95">
        <v>249.25</v>
      </c>
      <c r="I73" s="95">
        <v>235.5</v>
      </c>
      <c r="J73" s="95">
        <v>244</v>
      </c>
      <c r="K73" s="96">
        <v>274.83333333333337</v>
      </c>
      <c r="L73" s="96">
        <v>274.08333333333331</v>
      </c>
      <c r="M73" s="96">
        <v>253.58333333333331</v>
      </c>
      <c r="N73" s="96">
        <v>261.91666666666669</v>
      </c>
      <c r="O73" s="176">
        <v>250.25000000000051</v>
      </c>
      <c r="P73" s="176">
        <v>241.83333333333326</v>
      </c>
      <c r="Q73" s="176">
        <v>208.16666666666666</v>
      </c>
      <c r="R73" s="176">
        <v>188.91666666666669</v>
      </c>
      <c r="S73" s="176">
        <v>171.33333546668291</v>
      </c>
      <c r="T73" s="176">
        <v>154.25000000000003</v>
      </c>
      <c r="U73" s="176">
        <f t="shared" si="0"/>
        <v>298.83333333333331</v>
      </c>
      <c r="V73" s="176">
        <v>184.50000000000011</v>
      </c>
      <c r="W73" s="176">
        <v>169.66666666666671</v>
      </c>
      <c r="X73" s="176">
        <v>152</v>
      </c>
      <c r="Y73" s="176">
        <v>166</v>
      </c>
      <c r="Z73" s="176">
        <v>191</v>
      </c>
    </row>
    <row r="74" spans="1:26" s="174" customFormat="1" ht="12" customHeight="1" x14ac:dyDescent="0.2">
      <c r="A74" s="27" t="s">
        <v>45</v>
      </c>
      <c r="B74" s="95">
        <v>796.41666666666663</v>
      </c>
      <c r="C74" s="95">
        <v>798.08333333333337</v>
      </c>
      <c r="D74" s="95">
        <v>879.16666666666663</v>
      </c>
      <c r="E74" s="95">
        <v>944.91666666666663</v>
      </c>
      <c r="F74" s="95">
        <v>945.66666666666663</v>
      </c>
      <c r="G74" s="95">
        <v>951.75</v>
      </c>
      <c r="H74" s="95">
        <v>937.25</v>
      </c>
      <c r="I74" s="95">
        <v>862.58333333333326</v>
      </c>
      <c r="J74" s="95">
        <v>812.41666666666663</v>
      </c>
      <c r="K74" s="96">
        <v>869.66666666666674</v>
      </c>
      <c r="L74" s="96">
        <v>882.5</v>
      </c>
      <c r="M74" s="96">
        <v>832.08333333333326</v>
      </c>
      <c r="N74" s="96">
        <v>838.66666666666663</v>
      </c>
      <c r="O74" s="176">
        <v>822.08333333333599</v>
      </c>
      <c r="P74" s="176">
        <v>723.33333333333178</v>
      </c>
      <c r="Q74" s="176">
        <v>624.58333333333337</v>
      </c>
      <c r="R74" s="176">
        <v>576.91666666666674</v>
      </c>
      <c r="S74" s="176">
        <v>544.16667401790619</v>
      </c>
      <c r="T74" s="176">
        <v>492.99999999999977</v>
      </c>
      <c r="U74" s="176">
        <f t="shared" si="0"/>
        <v>408.33333333333326</v>
      </c>
      <c r="V74" s="176">
        <v>490.41666666666623</v>
      </c>
      <c r="W74" s="176">
        <v>493.83333333333309</v>
      </c>
      <c r="X74" s="176">
        <v>452</v>
      </c>
      <c r="Y74" s="176">
        <v>474</v>
      </c>
      <c r="Z74" s="176">
        <v>491</v>
      </c>
    </row>
    <row r="75" spans="1:26" s="174" customFormat="1" ht="12" customHeight="1" x14ac:dyDescent="0.2">
      <c r="A75" s="27" t="s">
        <v>60</v>
      </c>
      <c r="B75" s="95">
        <v>416.83333333333331</v>
      </c>
      <c r="C75" s="95">
        <v>440.75</v>
      </c>
      <c r="D75" s="95">
        <v>518.83333333333337</v>
      </c>
      <c r="E75" s="95">
        <v>556</v>
      </c>
      <c r="F75" s="95">
        <v>617.83333333333337</v>
      </c>
      <c r="G75" s="95">
        <v>630</v>
      </c>
      <c r="H75" s="95">
        <v>639.58333333333326</v>
      </c>
      <c r="I75" s="95">
        <v>594.58333333333326</v>
      </c>
      <c r="J75" s="95">
        <v>547.75</v>
      </c>
      <c r="K75" s="96">
        <v>633.83333333333326</v>
      </c>
      <c r="L75" s="96">
        <v>657.91666666666674</v>
      </c>
      <c r="M75" s="96">
        <v>617.08333333333326</v>
      </c>
      <c r="N75" s="96">
        <v>584.91666666666674</v>
      </c>
      <c r="O75" s="176">
        <v>587.00000000000136</v>
      </c>
      <c r="P75" s="176">
        <v>544.75000000000102</v>
      </c>
      <c r="Q75" s="176">
        <v>484.5</v>
      </c>
      <c r="R75" s="176">
        <v>437.66666666666634</v>
      </c>
      <c r="S75" s="176">
        <v>394.0000042617321</v>
      </c>
      <c r="T75" s="176">
        <v>371.91666666666629</v>
      </c>
      <c r="U75" s="176">
        <f t="shared" si="0"/>
        <v>241.16666666666674</v>
      </c>
      <c r="V75" s="176">
        <v>398.41666666666703</v>
      </c>
      <c r="W75" s="176">
        <v>365.66666666666669</v>
      </c>
      <c r="X75" s="176">
        <v>347</v>
      </c>
      <c r="Y75" s="176">
        <v>411</v>
      </c>
      <c r="Z75" s="176">
        <v>451</v>
      </c>
    </row>
    <row r="76" spans="1:26" s="174" customFormat="1" ht="12" customHeight="1" x14ac:dyDescent="0.2">
      <c r="A76" s="27" t="s">
        <v>47</v>
      </c>
      <c r="B76" s="95">
        <v>305.83333333333331</v>
      </c>
      <c r="C76" s="95">
        <v>304.25</v>
      </c>
      <c r="D76" s="95">
        <v>337.5</v>
      </c>
      <c r="E76" s="95">
        <v>357</v>
      </c>
      <c r="F76" s="95">
        <v>357.33333333333331</v>
      </c>
      <c r="G76" s="95">
        <v>384.08333333333337</v>
      </c>
      <c r="H76" s="95">
        <v>385.66666666666663</v>
      </c>
      <c r="I76" s="95">
        <v>310.58333333333337</v>
      </c>
      <c r="J76" s="95">
        <v>291.83333333333331</v>
      </c>
      <c r="K76" s="96">
        <v>303.41666666666663</v>
      </c>
      <c r="L76" s="96">
        <v>321.75</v>
      </c>
      <c r="M76" s="96">
        <v>299.33333333333331</v>
      </c>
      <c r="N76" s="96">
        <v>265.91666666666669</v>
      </c>
      <c r="O76" s="176">
        <v>280.6666666666664</v>
      </c>
      <c r="P76" s="176">
        <v>266.8333333333328</v>
      </c>
      <c r="Q76" s="176">
        <v>222.08333333333334</v>
      </c>
      <c r="R76" s="176">
        <v>207.16666666666683</v>
      </c>
      <c r="S76" s="176">
        <v>189.5833353549242</v>
      </c>
      <c r="T76" s="176">
        <v>159.75000000000009</v>
      </c>
      <c r="U76" s="176">
        <f t="shared" si="0"/>
        <v>587.16666666666674</v>
      </c>
      <c r="V76" s="176">
        <v>167.41666666666666</v>
      </c>
      <c r="W76" s="176">
        <v>175.41666666666657</v>
      </c>
      <c r="X76" s="176">
        <v>167</v>
      </c>
      <c r="Y76" s="176">
        <v>196</v>
      </c>
      <c r="Z76" s="176">
        <v>213</v>
      </c>
    </row>
    <row r="77" spans="1:26" s="174" customFormat="1" ht="12" customHeight="1" x14ac:dyDescent="0.2">
      <c r="A77" s="27" t="s">
        <v>61</v>
      </c>
      <c r="B77" s="95">
        <v>1678.25</v>
      </c>
      <c r="C77" s="95">
        <v>1729.5</v>
      </c>
      <c r="D77" s="95">
        <v>1921.3333333333333</v>
      </c>
      <c r="E77" s="95">
        <v>2017.0833333333333</v>
      </c>
      <c r="F77" s="95">
        <v>1981.1666666666667</v>
      </c>
      <c r="G77" s="95">
        <v>1987.3333333333335</v>
      </c>
      <c r="H77" s="95">
        <v>1924.8333333333333</v>
      </c>
      <c r="I77" s="95">
        <v>1857.25</v>
      </c>
      <c r="J77" s="95">
        <v>1815.3333333333333</v>
      </c>
      <c r="K77" s="96">
        <v>1947</v>
      </c>
      <c r="L77" s="96">
        <v>1959.4166666666667</v>
      </c>
      <c r="M77" s="96">
        <v>1776.3333333333335</v>
      </c>
      <c r="N77" s="96">
        <v>1737.25</v>
      </c>
      <c r="O77" s="176">
        <v>1702.8333333333278</v>
      </c>
      <c r="P77" s="176">
        <v>1601.8333333333389</v>
      </c>
      <c r="Q77" s="176">
        <v>1419.5</v>
      </c>
      <c r="R77" s="176">
        <v>1235.3333333333333</v>
      </c>
      <c r="S77" s="176">
        <v>1090.4166787192225</v>
      </c>
      <c r="T77" s="176">
        <v>1046.4166666666681</v>
      </c>
      <c r="U77" s="176">
        <f t="shared" si="0"/>
        <v>639</v>
      </c>
      <c r="V77" s="176">
        <v>1044.0833333333342</v>
      </c>
      <c r="W77" s="176">
        <v>1043.9166666666658</v>
      </c>
      <c r="X77" s="176">
        <v>1019</v>
      </c>
      <c r="Y77" s="176">
        <v>1135</v>
      </c>
      <c r="Z77" s="176">
        <v>1224</v>
      </c>
    </row>
    <row r="78" spans="1:26" s="174" customFormat="1" ht="12" customHeight="1" x14ac:dyDescent="0.2">
      <c r="A78" s="27" t="s">
        <v>62</v>
      </c>
      <c r="B78" s="95">
        <v>898.16666666666663</v>
      </c>
      <c r="C78" s="95">
        <v>821.5</v>
      </c>
      <c r="D78" s="95">
        <v>835</v>
      </c>
      <c r="E78" s="95">
        <v>905.16666666666663</v>
      </c>
      <c r="F78" s="95">
        <v>887.16666666666663</v>
      </c>
      <c r="G78" s="95">
        <v>882.25</v>
      </c>
      <c r="H78" s="95">
        <v>829.08333333333326</v>
      </c>
      <c r="I78" s="95">
        <v>721.33333333333326</v>
      </c>
      <c r="J78" s="95">
        <v>663.08333333333337</v>
      </c>
      <c r="K78" s="96">
        <v>718.33333333333326</v>
      </c>
      <c r="L78" s="96">
        <v>744.83333333333337</v>
      </c>
      <c r="M78" s="96">
        <v>693.41666666666663</v>
      </c>
      <c r="N78" s="96">
        <v>664.66666666666674</v>
      </c>
      <c r="O78" s="176">
        <v>657.25000000000102</v>
      </c>
      <c r="P78" s="176">
        <v>617.83333333333246</v>
      </c>
      <c r="Q78" s="176">
        <v>521.83333333333337</v>
      </c>
      <c r="R78" s="176">
        <v>464.08333333333314</v>
      </c>
      <c r="S78" s="176">
        <v>411.33333915472031</v>
      </c>
      <c r="T78" s="176">
        <v>369.1666666666668</v>
      </c>
      <c r="U78" s="176">
        <f t="shared" si="0"/>
        <v>307.83333333333326</v>
      </c>
      <c r="V78" s="176">
        <v>360.33333333333331</v>
      </c>
      <c r="W78" s="176">
        <v>353.41666666666708</v>
      </c>
      <c r="X78" s="176">
        <v>342</v>
      </c>
      <c r="Y78" s="176">
        <v>361</v>
      </c>
      <c r="Z78" s="176">
        <v>356</v>
      </c>
    </row>
    <row r="79" spans="1:26" s="174" customFormat="1" ht="12" customHeight="1" x14ac:dyDescent="0.2">
      <c r="A79" s="27" t="s">
        <v>63</v>
      </c>
      <c r="B79" s="95">
        <v>688.08333333333337</v>
      </c>
      <c r="C79" s="95">
        <v>662.58333333333337</v>
      </c>
      <c r="D79" s="95">
        <v>697.66666666666663</v>
      </c>
      <c r="E79" s="95">
        <v>706.08333333333337</v>
      </c>
      <c r="F79" s="95">
        <v>728.58333333333337</v>
      </c>
      <c r="G79" s="95">
        <v>742.16666666666663</v>
      </c>
      <c r="H79" s="95">
        <v>688.83333333333326</v>
      </c>
      <c r="I79" s="95">
        <v>628.58333333333326</v>
      </c>
      <c r="J79" s="95">
        <v>601.5</v>
      </c>
      <c r="K79" s="96">
        <v>628.66666666666663</v>
      </c>
      <c r="L79" s="96">
        <v>639.08333333333326</v>
      </c>
      <c r="M79" s="96">
        <v>568.83333333333326</v>
      </c>
      <c r="N79" s="96">
        <v>576.25</v>
      </c>
      <c r="O79" s="176">
        <v>537.33333333333269</v>
      </c>
      <c r="P79" s="176">
        <v>479.91666666666799</v>
      </c>
      <c r="Q79" s="176">
        <v>452</v>
      </c>
      <c r="R79" s="176">
        <v>394.41666666666623</v>
      </c>
      <c r="S79" s="176">
        <v>339.91667089611292</v>
      </c>
      <c r="T79" s="176">
        <v>312.91666666666657</v>
      </c>
      <c r="U79" s="176">
        <f t="shared" si="0"/>
        <v>798.24999999999966</v>
      </c>
      <c r="V79" s="176">
        <v>311.16666666666657</v>
      </c>
      <c r="W79" s="176">
        <v>308.5833333333332</v>
      </c>
      <c r="X79" s="176">
        <v>296</v>
      </c>
      <c r="Y79" s="176">
        <v>298</v>
      </c>
      <c r="Z79" s="176">
        <v>338</v>
      </c>
    </row>
    <row r="80" spans="1:26" s="174" customFormat="1" ht="12" customHeight="1" x14ac:dyDescent="0.2">
      <c r="A80" s="27" t="s">
        <v>51</v>
      </c>
      <c r="B80" s="95">
        <v>2303.4166666666665</v>
      </c>
      <c r="C80" s="95">
        <v>2275.4166666666665</v>
      </c>
      <c r="D80" s="95">
        <v>2410.5833333333335</v>
      </c>
      <c r="E80" s="95">
        <v>2512.3333333333335</v>
      </c>
      <c r="F80" s="95">
        <v>2600.1666666666665</v>
      </c>
      <c r="G80" s="95">
        <v>2542.416666666667</v>
      </c>
      <c r="H80" s="95">
        <v>2502.666666666667</v>
      </c>
      <c r="I80" s="95">
        <v>2322</v>
      </c>
      <c r="J80" s="95">
        <v>2194.5833333333335</v>
      </c>
      <c r="K80" s="96">
        <v>2279.9166666666665</v>
      </c>
      <c r="L80" s="96">
        <v>2360.5</v>
      </c>
      <c r="M80" s="96">
        <v>2157.416666666667</v>
      </c>
      <c r="N80" s="96">
        <v>2115.916666666667</v>
      </c>
      <c r="O80" s="176">
        <v>2091.9166666666588</v>
      </c>
      <c r="P80" s="176">
        <v>1962.2500000000155</v>
      </c>
      <c r="Q80" s="176">
        <v>1707.8333333333333</v>
      </c>
      <c r="R80" s="176">
        <v>1520.2499999999995</v>
      </c>
      <c r="S80" s="176">
        <v>1456.33334864676</v>
      </c>
      <c r="T80" s="176">
        <v>1334.6666666666672</v>
      </c>
      <c r="U80" s="176">
        <f t="shared" si="0"/>
        <v>759.75</v>
      </c>
      <c r="V80" s="176">
        <v>1260.916666666667</v>
      </c>
      <c r="W80" s="176">
        <v>1183.333333333333</v>
      </c>
      <c r="X80" s="176">
        <v>1184</v>
      </c>
      <c r="Y80" s="176">
        <v>1280</v>
      </c>
      <c r="Z80" s="176">
        <v>1341</v>
      </c>
    </row>
    <row r="81" spans="1:26" s="174" customFormat="1" ht="12" customHeight="1" x14ac:dyDescent="0.2">
      <c r="A81" s="27" t="s">
        <v>52</v>
      </c>
      <c r="B81" s="95">
        <v>470.91666666666669</v>
      </c>
      <c r="C81" s="95">
        <v>484.25</v>
      </c>
      <c r="D81" s="95">
        <v>551.58333333333337</v>
      </c>
      <c r="E81" s="95">
        <v>586.16666666666663</v>
      </c>
      <c r="F81" s="95">
        <v>579.16666666666663</v>
      </c>
      <c r="G81" s="95">
        <v>602.08333333333326</v>
      </c>
      <c r="H81" s="95">
        <v>626.16666666666663</v>
      </c>
      <c r="I81" s="95">
        <v>575.25</v>
      </c>
      <c r="J81" s="95">
        <v>518.75</v>
      </c>
      <c r="K81" s="96">
        <v>560</v>
      </c>
      <c r="L81" s="96">
        <v>602.58333333333326</v>
      </c>
      <c r="M81" s="96">
        <v>574.58333333333326</v>
      </c>
      <c r="N81" s="96">
        <v>594.16666666666674</v>
      </c>
      <c r="O81" s="176">
        <v>582.00000000000091</v>
      </c>
      <c r="P81" s="176">
        <v>549.66666666666742</v>
      </c>
      <c r="Q81" s="176">
        <v>459.66666666666669</v>
      </c>
      <c r="R81" s="176">
        <v>414.91666666666663</v>
      </c>
      <c r="S81" s="176">
        <v>394.66667162626982</v>
      </c>
      <c r="T81" s="176">
        <v>352.91666666666663</v>
      </c>
      <c r="U81" s="176">
        <f t="shared" si="0"/>
        <v>234.00000000000006</v>
      </c>
      <c r="V81" s="176">
        <v>381.99999999999994</v>
      </c>
      <c r="W81" s="176">
        <v>381.33333333333343</v>
      </c>
      <c r="X81" s="176">
        <v>368</v>
      </c>
      <c r="Y81" s="176">
        <v>402</v>
      </c>
      <c r="Z81" s="176">
        <v>434</v>
      </c>
    </row>
    <row r="82" spans="1:26" s="174" customFormat="1" ht="12" customHeight="1" x14ac:dyDescent="0.2">
      <c r="A82" s="27" t="s">
        <v>53</v>
      </c>
      <c r="B82" s="95">
        <v>158.91666666666666</v>
      </c>
      <c r="C82" s="95">
        <v>136.83333333333334</v>
      </c>
      <c r="D82" s="95">
        <v>159.41666666666666</v>
      </c>
      <c r="E82" s="95">
        <v>170.08333333333334</v>
      </c>
      <c r="F82" s="95">
        <v>184.41666666666666</v>
      </c>
      <c r="G82" s="95">
        <v>186.5</v>
      </c>
      <c r="H82" s="95">
        <v>185.91666666666669</v>
      </c>
      <c r="I82" s="95">
        <v>182.58333333333331</v>
      </c>
      <c r="J82" s="95">
        <v>165.75</v>
      </c>
      <c r="K82" s="96">
        <v>187.5</v>
      </c>
      <c r="L82" s="96">
        <v>186.91666666666669</v>
      </c>
      <c r="M82" s="96">
        <v>175.16666666666669</v>
      </c>
      <c r="N82" s="96">
        <v>197</v>
      </c>
      <c r="O82" s="176">
        <v>199.16666666666688</v>
      </c>
      <c r="P82" s="176">
        <v>191.83333333333329</v>
      </c>
      <c r="Q82" s="176">
        <v>170.33333333333334</v>
      </c>
      <c r="R82" s="176">
        <v>149.66666666666663</v>
      </c>
      <c r="S82" s="176">
        <v>138.25000160932541</v>
      </c>
      <c r="T82" s="176">
        <v>121.83333333333324</v>
      </c>
      <c r="U82" s="176">
        <f t="shared" si="0"/>
        <v>184.41666666666669</v>
      </c>
      <c r="V82" s="176">
        <v>146.83333333333334</v>
      </c>
      <c r="W82" s="176">
        <v>134.99999999999991</v>
      </c>
      <c r="X82" s="176">
        <v>140</v>
      </c>
      <c r="Y82" s="176">
        <v>150</v>
      </c>
      <c r="Z82" s="176">
        <v>160</v>
      </c>
    </row>
    <row r="83" spans="1:26" s="174" customFormat="1" ht="12" customHeight="1" x14ac:dyDescent="0.2">
      <c r="A83" s="27" t="s">
        <v>64</v>
      </c>
      <c r="B83" s="95">
        <v>274.33333333333331</v>
      </c>
      <c r="C83" s="95">
        <v>274.25</v>
      </c>
      <c r="D83" s="95">
        <v>319.33333333333331</v>
      </c>
      <c r="E83" s="95">
        <v>356.75</v>
      </c>
      <c r="F83" s="95">
        <v>362.5</v>
      </c>
      <c r="G83" s="95">
        <v>384.16666666666663</v>
      </c>
      <c r="H83" s="95">
        <v>388</v>
      </c>
      <c r="I83" s="95">
        <v>337.33333333333337</v>
      </c>
      <c r="J83" s="95">
        <v>325.5</v>
      </c>
      <c r="K83" s="96">
        <v>365.83333333333331</v>
      </c>
      <c r="L83" s="96">
        <v>401.16666666666663</v>
      </c>
      <c r="M83" s="96">
        <v>360.16666666666669</v>
      </c>
      <c r="N83" s="96">
        <v>338</v>
      </c>
      <c r="O83" s="176">
        <v>330.4999999999992</v>
      </c>
      <c r="P83" s="176">
        <v>316.75000000000023</v>
      </c>
      <c r="Q83" s="176">
        <v>289</v>
      </c>
      <c r="R83" s="176">
        <v>281.08333333333337</v>
      </c>
      <c r="S83" s="176">
        <v>256.08333691209555</v>
      </c>
      <c r="T83" s="176">
        <v>261.91666666666686</v>
      </c>
      <c r="U83" s="176">
        <f t="shared" si="0"/>
        <v>175.08333333333337</v>
      </c>
      <c r="V83" s="176">
        <v>265.00000000000006</v>
      </c>
      <c r="W83" s="176">
        <v>255.58333333333343</v>
      </c>
      <c r="X83" s="176">
        <v>243</v>
      </c>
      <c r="Y83" s="176">
        <v>277</v>
      </c>
      <c r="Z83" s="176">
        <v>293</v>
      </c>
    </row>
    <row r="84" spans="1:26" s="174" customFormat="1" ht="12" customHeight="1" x14ac:dyDescent="0.2">
      <c r="A84" s="27" t="s">
        <v>65</v>
      </c>
      <c r="B84" s="95">
        <v>175.5</v>
      </c>
      <c r="C84" s="95">
        <v>167.75</v>
      </c>
      <c r="D84" s="95">
        <v>201.83333333333334</v>
      </c>
      <c r="E84" s="95">
        <v>238.08333333333334</v>
      </c>
      <c r="F84" s="95">
        <v>243.5</v>
      </c>
      <c r="G84" s="95">
        <v>236.08333333333331</v>
      </c>
      <c r="H84" s="95">
        <v>228.33333333333331</v>
      </c>
      <c r="I84" s="95">
        <v>210.33333333333331</v>
      </c>
      <c r="J84" s="95">
        <v>203.91666666666666</v>
      </c>
      <c r="K84" s="96">
        <v>204.91666666666669</v>
      </c>
      <c r="L84" s="96">
        <v>210.08333333333334</v>
      </c>
      <c r="M84" s="96">
        <v>207.66666666666669</v>
      </c>
      <c r="N84" s="96">
        <v>205.08333333333334</v>
      </c>
      <c r="O84" s="176">
        <v>196.00000000000023</v>
      </c>
      <c r="P84" s="176">
        <v>187.8333333333332</v>
      </c>
      <c r="Q84" s="176">
        <v>164.91666666666666</v>
      </c>
      <c r="R84" s="176">
        <v>151.74999999999994</v>
      </c>
      <c r="S84" s="176">
        <v>143.66666882485151</v>
      </c>
      <c r="T84" s="176">
        <v>134.75</v>
      </c>
      <c r="U84" s="176">
        <f t="shared" si="0"/>
        <v>4668.3333333333339</v>
      </c>
      <c r="V84" s="176">
        <v>153.91666666666677</v>
      </c>
      <c r="W84" s="176">
        <v>153.75000000000009</v>
      </c>
      <c r="X84" s="176">
        <v>135</v>
      </c>
      <c r="Y84" s="176">
        <v>145</v>
      </c>
      <c r="Z84" s="176">
        <v>151</v>
      </c>
    </row>
    <row r="85" spans="1:26" s="174" customFormat="1" ht="15" customHeight="1" x14ac:dyDescent="0.2">
      <c r="A85" s="33" t="s">
        <v>5</v>
      </c>
      <c r="B85" s="303">
        <v>14074.583333333334</v>
      </c>
      <c r="C85" s="303">
        <v>13936.083333333334</v>
      </c>
      <c r="D85" s="303">
        <v>15356.333333333334</v>
      </c>
      <c r="E85" s="303">
        <v>16335.166666666666</v>
      </c>
      <c r="F85" s="303">
        <v>16572.75</v>
      </c>
      <c r="G85" s="303">
        <v>16827.333333333332</v>
      </c>
      <c r="H85" s="303">
        <v>16375.5</v>
      </c>
      <c r="I85" s="303">
        <v>15064.333333333336</v>
      </c>
      <c r="J85" s="303">
        <v>14383</v>
      </c>
      <c r="K85" s="304">
        <v>15469.333333333332</v>
      </c>
      <c r="L85" s="304">
        <v>16079.083333333334</v>
      </c>
      <c r="M85" s="304">
        <v>14871</v>
      </c>
      <c r="N85" s="304">
        <v>14760.583333333334</v>
      </c>
      <c r="O85" s="210">
        <v>14472.833333333316</v>
      </c>
      <c r="P85" s="210">
        <v>13431.916666666715</v>
      </c>
      <c r="Q85" s="210">
        <v>11710.75</v>
      </c>
      <c r="R85" s="210">
        <v>10629.25</v>
      </c>
      <c r="S85" s="210">
        <v>9671.0001125335693</v>
      </c>
      <c r="T85" s="210">
        <v>8976.6666666666679</v>
      </c>
      <c r="U85" s="210">
        <f>SUM(U66:U84)</f>
        <v>12504.75</v>
      </c>
      <c r="V85" s="210">
        <v>9116.6666666666661</v>
      </c>
      <c r="W85" s="210">
        <v>8847.2499999999982</v>
      </c>
      <c r="X85" s="210">
        <v>8679</v>
      </c>
      <c r="Y85" s="210">
        <v>9519</v>
      </c>
      <c r="Z85" s="210">
        <v>10202</v>
      </c>
    </row>
    <row r="86" spans="1:26" s="174" customFormat="1" ht="4.5" customHeight="1" x14ac:dyDescent="0.2">
      <c r="A86" s="132"/>
      <c r="B86" s="249"/>
      <c r="C86" s="249"/>
      <c r="D86" s="249"/>
      <c r="E86" s="249"/>
      <c r="F86" s="249"/>
      <c r="G86" s="249"/>
      <c r="H86" s="249"/>
      <c r="I86" s="249"/>
      <c r="J86" s="249"/>
      <c r="K86" s="305"/>
      <c r="L86" s="305"/>
      <c r="M86" s="305"/>
      <c r="N86" s="305"/>
      <c r="O86" s="305"/>
      <c r="P86" s="305"/>
      <c r="Q86" s="305"/>
      <c r="R86" s="305"/>
      <c r="S86" s="305"/>
      <c r="T86" s="305"/>
      <c r="U86" s="305"/>
      <c r="V86" s="305"/>
      <c r="W86" s="305"/>
      <c r="X86" s="305"/>
      <c r="Y86" s="428"/>
      <c r="Z86" s="305"/>
    </row>
    <row r="87" spans="1:26" s="174" customFormat="1" ht="9" customHeight="1" x14ac:dyDescent="0.2">
      <c r="U87" s="17"/>
    </row>
    <row r="88" spans="1:26" s="212" customFormat="1" ht="9" customHeight="1" x14ac:dyDescent="0.2">
      <c r="A88" s="184" t="s">
        <v>83</v>
      </c>
      <c r="L88" s="186"/>
      <c r="M88" s="186"/>
      <c r="N88" s="186"/>
      <c r="O88" s="186"/>
      <c r="P88" s="186"/>
      <c r="Q88" s="186"/>
      <c r="U88" s="72"/>
      <c r="V88" s="174"/>
    </row>
    <row r="89" spans="1:26" x14ac:dyDescent="0.25">
      <c r="U89" s="2"/>
      <c r="V89" s="212"/>
    </row>
  </sheetData>
  <pageMargins left="0.59055118110236227" right="0.59055118110236227" top="0.78740157480314965" bottom="0.78740157480314965" header="0.51181102362204722" footer="0.39370078740157483"/>
  <pageSetup paperSize="9" scale="77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7" max="16383" man="1"/>
    <brk id="63" max="2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1"/>
  <sheetViews>
    <sheetView showGridLines="0" zoomScaleNormal="100" workbookViewId="0"/>
  </sheetViews>
  <sheetFormatPr baseColWidth="10" defaultColWidth="11.44140625" defaultRowHeight="11.4" x14ac:dyDescent="0.2"/>
  <cols>
    <col min="1" max="1" width="18.6640625" style="217" customWidth="1"/>
    <col min="2" max="23" width="6.33203125" style="217" customWidth="1"/>
    <col min="24" max="16384" width="11.44140625" style="217"/>
  </cols>
  <sheetData>
    <row r="1" spans="1:23" s="148" customFormat="1" ht="24" customHeight="1" x14ac:dyDescent="0.4">
      <c r="A1" s="147" t="s">
        <v>0</v>
      </c>
      <c r="C1" s="149"/>
      <c r="L1" s="17"/>
      <c r="M1" s="17"/>
      <c r="O1" s="219"/>
      <c r="P1" s="219"/>
      <c r="S1" s="219"/>
      <c r="T1" s="219"/>
      <c r="U1" s="219"/>
      <c r="V1" s="219"/>
      <c r="W1" s="219" t="s">
        <v>71</v>
      </c>
    </row>
    <row r="2" spans="1:23" s="148" customFormat="1" ht="4.5" customHeight="1" x14ac:dyDescent="0.3">
      <c r="A2" s="193"/>
      <c r="C2" s="149"/>
    </row>
    <row r="3" spans="1:23" s="148" customFormat="1" ht="15.75" customHeight="1" x14ac:dyDescent="0.3">
      <c r="A3" s="150" t="s">
        <v>66</v>
      </c>
      <c r="C3" s="149"/>
    </row>
    <row r="4" spans="1:23" s="148" customFormat="1" ht="4.5" customHeight="1" x14ac:dyDescent="0.3">
      <c r="A4" s="150"/>
      <c r="C4" s="149"/>
    </row>
    <row r="5" spans="1:23" s="148" customFormat="1" ht="13.2" x14ac:dyDescent="0.25">
      <c r="B5" s="215" t="s">
        <v>2</v>
      </c>
    </row>
    <row r="6" spans="1:23" s="148" customFormat="1" ht="4.5" customHeight="1" x14ac:dyDescent="0.25">
      <c r="B6" s="215"/>
    </row>
    <row r="7" spans="1:23" s="148" customFormat="1" ht="19.5" customHeight="1" x14ac:dyDescent="0.25">
      <c r="A7" s="152" t="s">
        <v>163</v>
      </c>
      <c r="B7" s="153"/>
      <c r="C7" s="154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58"/>
      <c r="R7" s="58"/>
      <c r="S7" s="58"/>
      <c r="T7" s="58"/>
      <c r="U7" s="58"/>
      <c r="V7" s="58"/>
      <c r="W7" s="58"/>
    </row>
    <row r="8" spans="1:23" s="155" customFormat="1" ht="4.5" customHeight="1" x14ac:dyDescent="0.25">
      <c r="B8" s="156"/>
      <c r="P8" s="8"/>
      <c r="Q8" s="8"/>
      <c r="R8" s="8"/>
      <c r="S8" s="8"/>
    </row>
    <row r="9" spans="1:23" s="155" customFormat="1" ht="4.5" customHeight="1" x14ac:dyDescent="0.25">
      <c r="A9" s="157"/>
      <c r="B9" s="278"/>
      <c r="C9" s="89"/>
      <c r="D9" s="89"/>
      <c r="E9" s="89"/>
      <c r="F9" s="89"/>
      <c r="G9" s="89"/>
      <c r="H9" s="89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</row>
    <row r="10" spans="1:23" s="164" customFormat="1" ht="12" x14ac:dyDescent="0.25">
      <c r="A10" s="161" t="s">
        <v>4</v>
      </c>
      <c r="B10" s="279">
        <v>2003</v>
      </c>
      <c r="C10" s="279">
        <v>2004</v>
      </c>
      <c r="D10" s="279">
        <v>2005</v>
      </c>
      <c r="E10" s="279">
        <v>2006</v>
      </c>
      <c r="F10" s="279">
        <v>2007</v>
      </c>
      <c r="G10" s="279">
        <v>2008</v>
      </c>
      <c r="H10" s="279">
        <v>2009</v>
      </c>
      <c r="I10" s="259">
        <v>2010</v>
      </c>
      <c r="J10" s="259">
        <v>2011</v>
      </c>
      <c r="K10" s="259">
        <v>2012</v>
      </c>
      <c r="L10" s="259">
        <v>2013</v>
      </c>
      <c r="M10" s="259">
        <v>2014</v>
      </c>
      <c r="N10" s="259">
        <v>2015</v>
      </c>
      <c r="O10" s="259">
        <v>2016</v>
      </c>
      <c r="P10" s="259">
        <v>2017</v>
      </c>
      <c r="Q10" s="259">
        <v>2018</v>
      </c>
      <c r="R10" s="259">
        <v>2019</v>
      </c>
      <c r="S10" s="259">
        <v>2020</v>
      </c>
      <c r="T10" s="259">
        <v>2021</v>
      </c>
      <c r="U10" s="259">
        <v>2022</v>
      </c>
      <c r="V10" s="259" t="s">
        <v>149</v>
      </c>
      <c r="W10" s="259" t="s">
        <v>164</v>
      </c>
    </row>
    <row r="11" spans="1:23" s="148" customFormat="1" ht="4.5" customHeight="1" x14ac:dyDescent="0.25">
      <c r="A11" s="165"/>
      <c r="B11" s="296"/>
      <c r="C11" s="296"/>
      <c r="D11" s="296"/>
      <c r="E11" s="296"/>
      <c r="F11" s="296"/>
      <c r="G11" s="296"/>
      <c r="H11" s="296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260"/>
      <c r="T11" s="260"/>
      <c r="U11" s="260"/>
      <c r="V11" s="260"/>
      <c r="W11" s="260"/>
    </row>
    <row r="12" spans="1:23" s="148" customFormat="1" ht="4.5" customHeight="1" x14ac:dyDescent="0.25">
      <c r="B12" s="335"/>
      <c r="C12" s="92"/>
      <c r="D12" s="92"/>
      <c r="E12" s="92"/>
      <c r="F12" s="92"/>
      <c r="G12" s="92"/>
      <c r="H12" s="92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</row>
    <row r="13" spans="1:23" s="173" customFormat="1" ht="12" customHeight="1" x14ac:dyDescent="0.25">
      <c r="A13" s="164" t="s">
        <v>6</v>
      </c>
      <c r="B13" s="336"/>
      <c r="C13" s="102"/>
      <c r="D13" s="102"/>
      <c r="E13" s="102"/>
      <c r="F13" s="102"/>
      <c r="G13" s="102"/>
      <c r="H13" s="102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</row>
    <row r="14" spans="1:23" s="174" customFormat="1" ht="12" customHeight="1" x14ac:dyDescent="0.2">
      <c r="A14" s="27" t="s">
        <v>56</v>
      </c>
      <c r="B14" s="337">
        <v>19.275392437595123</v>
      </c>
      <c r="C14" s="337">
        <v>19.856160985639242</v>
      </c>
      <c r="D14" s="337">
        <v>20.238235649266962</v>
      </c>
      <c r="E14" s="337">
        <v>20.818344144280481</v>
      </c>
      <c r="F14" s="337">
        <v>20.311209448520888</v>
      </c>
      <c r="G14" s="337">
        <v>19.297239588679783</v>
      </c>
      <c r="H14" s="337">
        <v>20.900445815814951</v>
      </c>
      <c r="I14" s="338">
        <v>22.17</v>
      </c>
      <c r="J14" s="339">
        <v>21.87</v>
      </c>
      <c r="K14" s="339">
        <v>21.62</v>
      </c>
      <c r="L14" s="339">
        <v>22.5</v>
      </c>
      <c r="M14" s="339">
        <v>21.78</v>
      </c>
      <c r="N14" s="339">
        <v>20.080000000000002</v>
      </c>
      <c r="O14" s="339">
        <v>18.77</v>
      </c>
      <c r="P14" s="339">
        <v>18.21</v>
      </c>
      <c r="Q14" s="339">
        <v>17.32</v>
      </c>
      <c r="R14" s="339">
        <v>16.41</v>
      </c>
      <c r="S14" s="339">
        <v>16.239999999999998</v>
      </c>
      <c r="T14" s="339">
        <v>16.100000000000001</v>
      </c>
      <c r="U14" s="339">
        <v>15.68</v>
      </c>
      <c r="V14" s="339">
        <v>15.39</v>
      </c>
      <c r="W14" s="339">
        <v>16.079999999999998</v>
      </c>
    </row>
    <row r="15" spans="1:23" s="174" customFormat="1" ht="12" customHeight="1" x14ac:dyDescent="0.2">
      <c r="A15" s="27" t="s">
        <v>38</v>
      </c>
      <c r="B15" s="337">
        <v>9.5000747054902241</v>
      </c>
      <c r="C15" s="337">
        <v>10.044900134212201</v>
      </c>
      <c r="D15" s="337">
        <v>9.8956371623527879</v>
      </c>
      <c r="E15" s="337">
        <v>10.030133407007298</v>
      </c>
      <c r="F15" s="337">
        <v>9.4905082109676666</v>
      </c>
      <c r="G15" s="337">
        <v>9.5936169803782985</v>
      </c>
      <c r="H15" s="337">
        <v>10.675508284286195</v>
      </c>
      <c r="I15" s="338">
        <v>11.05</v>
      </c>
      <c r="J15" s="339">
        <v>10.91</v>
      </c>
      <c r="K15" s="339">
        <v>11.04</v>
      </c>
      <c r="L15" s="339">
        <v>11.700000000000001</v>
      </c>
      <c r="M15" s="339">
        <v>11.37</v>
      </c>
      <c r="N15" s="339">
        <v>10.67</v>
      </c>
      <c r="O15" s="339">
        <v>9.91</v>
      </c>
      <c r="P15" s="339">
        <v>9.16</v>
      </c>
      <c r="Q15" s="339">
        <v>8.7999999999999989</v>
      </c>
      <c r="R15" s="339">
        <v>8.18</v>
      </c>
      <c r="S15" s="339">
        <v>8.85</v>
      </c>
      <c r="T15" s="339">
        <v>9.0399999999999991</v>
      </c>
      <c r="U15" s="339">
        <v>8.34</v>
      </c>
      <c r="V15" s="339">
        <v>8.16</v>
      </c>
      <c r="W15" s="339">
        <v>8.870000000000001</v>
      </c>
    </row>
    <row r="16" spans="1:23" s="174" customFormat="1" ht="12" customHeight="1" x14ac:dyDescent="0.2">
      <c r="A16" s="27" t="s">
        <v>57</v>
      </c>
      <c r="B16" s="337">
        <v>11.733689886835478</v>
      </c>
      <c r="C16" s="337">
        <v>12.998192295411092</v>
      </c>
      <c r="D16" s="337">
        <v>13.555994986426064</v>
      </c>
      <c r="E16" s="337">
        <v>13.501955549747052</v>
      </c>
      <c r="F16" s="337">
        <v>13.39914225390527</v>
      </c>
      <c r="G16" s="337">
        <v>12.735672786369742</v>
      </c>
      <c r="H16" s="337">
        <v>13.840591853078507</v>
      </c>
      <c r="I16" s="338">
        <v>14.66</v>
      </c>
      <c r="J16" s="339">
        <v>14.77</v>
      </c>
      <c r="K16" s="339">
        <v>14.540000000000001</v>
      </c>
      <c r="L16" s="339">
        <v>15.82</v>
      </c>
      <c r="M16" s="339">
        <v>14.790000000000001</v>
      </c>
      <c r="N16" s="339">
        <v>14.219999999999999</v>
      </c>
      <c r="O16" s="339">
        <v>13.850000000000001</v>
      </c>
      <c r="P16" s="339">
        <v>13.52</v>
      </c>
      <c r="Q16" s="339">
        <v>13.38</v>
      </c>
      <c r="R16" s="339">
        <v>12.53</v>
      </c>
      <c r="S16" s="339">
        <v>12.94</v>
      </c>
      <c r="T16" s="339">
        <v>13.320000000000002</v>
      </c>
      <c r="U16" s="339">
        <v>12.379999999999999</v>
      </c>
      <c r="V16" s="339">
        <v>12</v>
      </c>
      <c r="W16" s="339">
        <v>12.16</v>
      </c>
    </row>
    <row r="17" spans="1:23" s="174" customFormat="1" ht="12" customHeight="1" x14ac:dyDescent="0.2">
      <c r="A17" s="27" t="s">
        <v>40</v>
      </c>
      <c r="B17" s="337">
        <v>20.733887646677314</v>
      </c>
      <c r="C17" s="337">
        <v>21.092202409301148</v>
      </c>
      <c r="D17" s="337">
        <v>21.595939613036233</v>
      </c>
      <c r="E17" s="337">
        <v>21.780803709965316</v>
      </c>
      <c r="F17" s="337">
        <v>20.911280713219583</v>
      </c>
      <c r="G17" s="337">
        <v>19.616045257203009</v>
      </c>
      <c r="H17" s="337">
        <v>20.661783621830391</v>
      </c>
      <c r="I17" s="338">
        <v>21.89</v>
      </c>
      <c r="J17" s="339">
        <v>21.7</v>
      </c>
      <c r="K17" s="339">
        <v>21.47</v>
      </c>
      <c r="L17" s="339">
        <v>22.29</v>
      </c>
      <c r="M17" s="339">
        <v>21.72</v>
      </c>
      <c r="N17" s="339">
        <v>20.260000000000002</v>
      </c>
      <c r="O17" s="339">
        <v>19.03</v>
      </c>
      <c r="P17" s="339">
        <v>17.84</v>
      </c>
      <c r="Q17" s="339">
        <v>17.489999999999998</v>
      </c>
      <c r="R17" s="339">
        <v>16.53</v>
      </c>
      <c r="S17" s="339">
        <v>16.8</v>
      </c>
      <c r="T17" s="339">
        <v>16.27</v>
      </c>
      <c r="U17" s="339">
        <v>14.979999999999999</v>
      </c>
      <c r="V17" s="339">
        <v>14.6</v>
      </c>
      <c r="W17" s="339">
        <v>14.95</v>
      </c>
    </row>
    <row r="18" spans="1:23" s="174" customFormat="1" ht="12" customHeight="1" x14ac:dyDescent="0.2">
      <c r="A18" s="27" t="s">
        <v>58</v>
      </c>
      <c r="B18" s="337">
        <v>16.106505472579823</v>
      </c>
      <c r="C18" s="337">
        <v>16.650736225513448</v>
      </c>
      <c r="D18" s="337">
        <v>16.656320022175187</v>
      </c>
      <c r="E18" s="337">
        <v>17.179255155215049</v>
      </c>
      <c r="F18" s="337">
        <v>16.272068510561709</v>
      </c>
      <c r="G18" s="337">
        <v>14.980098205963399</v>
      </c>
      <c r="H18" s="337">
        <v>16.474355058023647</v>
      </c>
      <c r="I18" s="338">
        <v>17.72</v>
      </c>
      <c r="J18" s="339">
        <v>18.029999999999998</v>
      </c>
      <c r="K18" s="339">
        <v>17.649999999999999</v>
      </c>
      <c r="L18" s="339">
        <v>17.899999999999999</v>
      </c>
      <c r="M18" s="339">
        <v>17.37</v>
      </c>
      <c r="N18" s="339">
        <v>15.939999999999998</v>
      </c>
      <c r="O18" s="339">
        <v>14.680000000000001</v>
      </c>
      <c r="P18" s="339">
        <v>12.53</v>
      </c>
      <c r="Q18" s="339">
        <v>12.36</v>
      </c>
      <c r="R18" s="339">
        <v>11.44</v>
      </c>
      <c r="S18" s="339">
        <v>11.57</v>
      </c>
      <c r="T18" s="339">
        <v>11.52</v>
      </c>
      <c r="U18" s="339">
        <v>11.04</v>
      </c>
      <c r="V18" s="339">
        <v>10.99</v>
      </c>
      <c r="W18" s="339">
        <v>11.78</v>
      </c>
    </row>
    <row r="19" spans="1:23" s="174" customFormat="1" ht="12" customHeight="1" x14ac:dyDescent="0.2">
      <c r="A19" s="27" t="s">
        <v>42</v>
      </c>
      <c r="B19" s="337">
        <v>12.042075116813395</v>
      </c>
      <c r="C19" s="337">
        <v>13.348274092745346</v>
      </c>
      <c r="D19" s="337">
        <v>13.598441475077379</v>
      </c>
      <c r="E19" s="337">
        <v>14.215257636973098</v>
      </c>
      <c r="F19" s="337">
        <v>13.594777831345365</v>
      </c>
      <c r="G19" s="337">
        <v>13.073519205449866</v>
      </c>
      <c r="H19" s="337">
        <v>15.585172684368539</v>
      </c>
      <c r="I19" s="338">
        <v>16.68</v>
      </c>
      <c r="J19" s="339">
        <v>16.8</v>
      </c>
      <c r="K19" s="339">
        <v>16.8</v>
      </c>
      <c r="L19" s="339">
        <v>17.53</v>
      </c>
      <c r="M19" s="339">
        <v>17.05</v>
      </c>
      <c r="N19" s="339">
        <v>16.02</v>
      </c>
      <c r="O19" s="339">
        <v>14.84</v>
      </c>
      <c r="P19" s="339">
        <v>14.09</v>
      </c>
      <c r="Q19" s="339">
        <v>13.900000000000002</v>
      </c>
      <c r="R19" s="339">
        <v>12.959999999999999</v>
      </c>
      <c r="S19" s="339">
        <v>12.76</v>
      </c>
      <c r="T19" s="339">
        <v>12.740000000000002</v>
      </c>
      <c r="U19" s="339">
        <v>11.97</v>
      </c>
      <c r="V19" s="339">
        <v>11.77</v>
      </c>
      <c r="W19" s="339">
        <v>12.04</v>
      </c>
    </row>
    <row r="20" spans="1:23" s="174" customFormat="1" ht="12" customHeight="1" x14ac:dyDescent="0.2">
      <c r="A20" s="27" t="s">
        <v>43</v>
      </c>
      <c r="B20" s="337">
        <v>17.190470032413423</v>
      </c>
      <c r="C20" s="337">
        <v>17.575796409027429</v>
      </c>
      <c r="D20" s="337">
        <v>17.953263683106606</v>
      </c>
      <c r="E20" s="337">
        <v>18.5483571076463</v>
      </c>
      <c r="F20" s="337">
        <v>17.86600855007832</v>
      </c>
      <c r="G20" s="337">
        <v>16.946619047131872</v>
      </c>
      <c r="H20" s="337">
        <v>18.133837219712579</v>
      </c>
      <c r="I20" s="338">
        <v>19.5</v>
      </c>
      <c r="J20" s="339">
        <v>19.91</v>
      </c>
      <c r="K20" s="339">
        <v>20.32</v>
      </c>
      <c r="L20" s="339">
        <v>21.3</v>
      </c>
      <c r="M20" s="339">
        <v>20.330000000000002</v>
      </c>
      <c r="N20" s="339">
        <v>18.559999999999999</v>
      </c>
      <c r="O20" s="339">
        <v>17.07</v>
      </c>
      <c r="P20" s="339">
        <v>16.869999999999997</v>
      </c>
      <c r="Q20" s="339">
        <v>16.760000000000002</v>
      </c>
      <c r="R20" s="339">
        <v>16.11</v>
      </c>
      <c r="S20" s="339">
        <v>16.04</v>
      </c>
      <c r="T20" s="339">
        <v>15.629999999999999</v>
      </c>
      <c r="U20" s="339">
        <v>14.829999999999998</v>
      </c>
      <c r="V20" s="339">
        <v>15.1</v>
      </c>
      <c r="W20" s="339">
        <v>15.709999999999999</v>
      </c>
    </row>
    <row r="21" spans="1:23" s="174" customFormat="1" ht="12" customHeight="1" x14ac:dyDescent="0.2">
      <c r="A21" s="27" t="s">
        <v>59</v>
      </c>
      <c r="B21" s="337">
        <v>11.443981103364392</v>
      </c>
      <c r="C21" s="337">
        <v>13.261752330565265</v>
      </c>
      <c r="D21" s="337">
        <v>13.619396839079409</v>
      </c>
      <c r="E21" s="337">
        <v>14.130548500183721</v>
      </c>
      <c r="F21" s="337">
        <v>13.899364961590244</v>
      </c>
      <c r="G21" s="337">
        <v>13.362159547421449</v>
      </c>
      <c r="H21" s="337">
        <v>14.346207137678283</v>
      </c>
      <c r="I21" s="338">
        <v>15.43</v>
      </c>
      <c r="J21" s="339">
        <v>15.559999999999999</v>
      </c>
      <c r="K21" s="339">
        <v>16.03</v>
      </c>
      <c r="L21" s="339">
        <v>17.14</v>
      </c>
      <c r="M21" s="339">
        <v>16.29</v>
      </c>
      <c r="N21" s="339">
        <v>14.469999999999999</v>
      </c>
      <c r="O21" s="339">
        <v>13.26</v>
      </c>
      <c r="P21" s="339">
        <v>13.5</v>
      </c>
      <c r="Q21" s="339">
        <v>12.82</v>
      </c>
      <c r="R21" s="339">
        <v>12.21</v>
      </c>
      <c r="S21" s="339">
        <v>12.879999999999999</v>
      </c>
      <c r="T21" s="339">
        <v>12.659999999999998</v>
      </c>
      <c r="U21" s="339">
        <v>11.58</v>
      </c>
      <c r="V21" s="339">
        <v>11.05</v>
      </c>
      <c r="W21" s="339">
        <v>11.39</v>
      </c>
    </row>
    <row r="22" spans="1:23" s="174" customFormat="1" ht="12" customHeight="1" x14ac:dyDescent="0.2">
      <c r="A22" s="27" t="s">
        <v>45</v>
      </c>
      <c r="B22" s="337">
        <v>16.388473275827099</v>
      </c>
      <c r="C22" s="337">
        <v>17.823437342974042</v>
      </c>
      <c r="D22" s="337">
        <v>17.791767646606928</v>
      </c>
      <c r="E22" s="337">
        <v>19.140578930290715</v>
      </c>
      <c r="F22" s="337">
        <v>17.916473180324008</v>
      </c>
      <c r="G22" s="337">
        <v>17.0436418241508</v>
      </c>
      <c r="H22" s="337">
        <v>18.549863691003189</v>
      </c>
      <c r="I22" s="338">
        <v>19.52</v>
      </c>
      <c r="J22" s="339">
        <v>19.559999999999999</v>
      </c>
      <c r="K22" s="339">
        <v>19.71</v>
      </c>
      <c r="L22" s="339">
        <v>20.84</v>
      </c>
      <c r="M22" s="339">
        <v>20.200000000000003</v>
      </c>
      <c r="N22" s="339">
        <v>18.59</v>
      </c>
      <c r="O22" s="339">
        <v>16.93</v>
      </c>
      <c r="P22" s="339">
        <v>15.14</v>
      </c>
      <c r="Q22" s="339">
        <v>14.77</v>
      </c>
      <c r="R22" s="339">
        <v>14.030000000000001</v>
      </c>
      <c r="S22" s="339">
        <v>14.299999999999999</v>
      </c>
      <c r="T22" s="339">
        <v>13.950000000000001</v>
      </c>
      <c r="U22" s="339">
        <v>12.85</v>
      </c>
      <c r="V22" s="339">
        <v>12.24</v>
      </c>
      <c r="W22" s="339">
        <v>12.559999999999999</v>
      </c>
    </row>
    <row r="23" spans="1:23" s="174" customFormat="1" ht="12" customHeight="1" x14ac:dyDescent="0.2">
      <c r="A23" s="27" t="s">
        <v>60</v>
      </c>
      <c r="B23" s="337">
        <v>13.2539145089732</v>
      </c>
      <c r="C23" s="337">
        <v>14.785503673259528</v>
      </c>
      <c r="D23" s="337">
        <v>15.189963855905427</v>
      </c>
      <c r="E23" s="337">
        <v>15.296803326346705</v>
      </c>
      <c r="F23" s="337">
        <v>14.484159306474877</v>
      </c>
      <c r="G23" s="337">
        <v>13.911953343061018</v>
      </c>
      <c r="H23" s="337">
        <v>15.498506363710474</v>
      </c>
      <c r="I23" s="338">
        <v>16.259999999999998</v>
      </c>
      <c r="J23" s="339">
        <v>16.2</v>
      </c>
      <c r="K23" s="339">
        <v>15.93</v>
      </c>
      <c r="L23" s="339">
        <v>16.919999999999998</v>
      </c>
      <c r="M23" s="339">
        <v>16.329999999999998</v>
      </c>
      <c r="N23" s="339">
        <v>15.110000000000001</v>
      </c>
      <c r="O23" s="339">
        <v>13.84</v>
      </c>
      <c r="P23" s="339">
        <v>13.639999999999999</v>
      </c>
      <c r="Q23" s="339">
        <v>13.420000000000002</v>
      </c>
      <c r="R23" s="339">
        <v>12.83</v>
      </c>
      <c r="S23" s="339">
        <v>13.28</v>
      </c>
      <c r="T23" s="339">
        <v>12.85</v>
      </c>
      <c r="U23" s="339">
        <v>12.23</v>
      </c>
      <c r="V23" s="339">
        <v>12.02</v>
      </c>
      <c r="W23" s="339">
        <v>12.55</v>
      </c>
    </row>
    <row r="24" spans="1:23" s="174" customFormat="1" ht="12" customHeight="1" x14ac:dyDescent="0.2">
      <c r="A24" s="27" t="s">
        <v>47</v>
      </c>
      <c r="B24" s="337">
        <v>19.820426520925938</v>
      </c>
      <c r="C24" s="337">
        <v>20.354553856418381</v>
      </c>
      <c r="D24" s="337">
        <v>20.730618158465791</v>
      </c>
      <c r="E24" s="337">
        <v>20.914550808526098</v>
      </c>
      <c r="F24" s="337">
        <v>19.640749435511793</v>
      </c>
      <c r="G24" s="337">
        <v>18.612961176116798</v>
      </c>
      <c r="H24" s="337">
        <v>19.985782706142714</v>
      </c>
      <c r="I24" s="338">
        <v>20.880000000000003</v>
      </c>
      <c r="J24" s="339">
        <v>19.869999999999997</v>
      </c>
      <c r="K24" s="339">
        <v>19.52</v>
      </c>
      <c r="L24" s="339">
        <v>20.36</v>
      </c>
      <c r="M24" s="339">
        <v>19.489999999999998</v>
      </c>
      <c r="N24" s="339">
        <v>18.360000000000003</v>
      </c>
      <c r="O24" s="339">
        <v>17.330000000000002</v>
      </c>
      <c r="P24" s="339">
        <v>16.259999999999998</v>
      </c>
      <c r="Q24" s="339">
        <v>15.840000000000002</v>
      </c>
      <c r="R24" s="339">
        <v>14.92</v>
      </c>
      <c r="S24" s="339">
        <v>15.4</v>
      </c>
      <c r="T24" s="339">
        <v>15.24</v>
      </c>
      <c r="U24" s="339">
        <v>13.669999999999998</v>
      </c>
      <c r="V24" s="339">
        <v>13.450000000000001</v>
      </c>
      <c r="W24" s="339">
        <v>13.91</v>
      </c>
    </row>
    <row r="25" spans="1:23" s="174" customFormat="1" ht="12" customHeight="1" x14ac:dyDescent="0.2">
      <c r="A25" s="27" t="s">
        <v>61</v>
      </c>
      <c r="B25" s="337">
        <v>25.244759772773399</v>
      </c>
      <c r="C25" s="337">
        <v>25.378068624651696</v>
      </c>
      <c r="D25" s="337">
        <v>25.753845717389183</v>
      </c>
      <c r="E25" s="337">
        <v>26.137919322628704</v>
      </c>
      <c r="F25" s="337">
        <v>24.922640066027842</v>
      </c>
      <c r="G25" s="337">
        <v>23.846037728091485</v>
      </c>
      <c r="H25" s="337">
        <v>25.563597963598227</v>
      </c>
      <c r="I25" s="338">
        <v>26.650000000000002</v>
      </c>
      <c r="J25" s="339">
        <v>26.41</v>
      </c>
      <c r="K25" s="339">
        <v>25.96</v>
      </c>
      <c r="L25" s="339">
        <v>26.479999999999997</v>
      </c>
      <c r="M25" s="339">
        <v>25.8</v>
      </c>
      <c r="N25" s="339">
        <v>24.32</v>
      </c>
      <c r="O25" s="339">
        <v>22.58</v>
      </c>
      <c r="P25" s="339">
        <v>21.959999999999997</v>
      </c>
      <c r="Q25" s="339">
        <v>21.9</v>
      </c>
      <c r="R25" s="339">
        <v>20.78</v>
      </c>
      <c r="S25" s="339">
        <v>20.75</v>
      </c>
      <c r="T25" s="339">
        <v>20.53</v>
      </c>
      <c r="U25" s="339">
        <v>19.239999999999998</v>
      </c>
      <c r="V25" s="339">
        <v>18.52</v>
      </c>
      <c r="W25" s="339">
        <v>18.8</v>
      </c>
    </row>
    <row r="26" spans="1:23" s="216" customFormat="1" ht="12" customHeight="1" x14ac:dyDescent="0.2">
      <c r="A26" s="27" t="s">
        <v>62</v>
      </c>
      <c r="B26" s="337">
        <v>23.823150272936317</v>
      </c>
      <c r="C26" s="337">
        <v>25.05292451409667</v>
      </c>
      <c r="D26" s="337">
        <v>24.833699597259649</v>
      </c>
      <c r="E26" s="337">
        <v>25.088658155581577</v>
      </c>
      <c r="F26" s="337">
        <v>23.217738927752734</v>
      </c>
      <c r="G26" s="337">
        <v>22.666630236293187</v>
      </c>
      <c r="H26" s="337">
        <v>23.669984871566999</v>
      </c>
      <c r="I26" s="338">
        <v>24.54</v>
      </c>
      <c r="J26" s="339">
        <v>24.62</v>
      </c>
      <c r="K26" s="339">
        <v>24.490000000000002</v>
      </c>
      <c r="L26" s="339">
        <v>25.41</v>
      </c>
      <c r="M26" s="339">
        <v>24.349999999999998</v>
      </c>
      <c r="N26" s="339">
        <v>22.46</v>
      </c>
      <c r="O26" s="339">
        <v>21.05</v>
      </c>
      <c r="P26" s="339">
        <v>19.830000000000002</v>
      </c>
      <c r="Q26" s="339">
        <v>19.38</v>
      </c>
      <c r="R26" s="339">
        <v>18.3</v>
      </c>
      <c r="S26" s="339">
        <v>18.57</v>
      </c>
      <c r="T26" s="339">
        <v>18.010000000000002</v>
      </c>
      <c r="U26" s="339">
        <v>17.23</v>
      </c>
      <c r="V26" s="339">
        <v>16.34</v>
      </c>
      <c r="W26" s="339">
        <v>16.68</v>
      </c>
    </row>
    <row r="27" spans="1:23" s="216" customFormat="1" ht="12" customHeight="1" x14ac:dyDescent="0.2">
      <c r="A27" s="27" t="s">
        <v>63</v>
      </c>
      <c r="B27" s="337">
        <v>29.502051368497501</v>
      </c>
      <c r="C27" s="337">
        <v>29.790237922330714</v>
      </c>
      <c r="D27" s="337">
        <v>29.704346325577724</v>
      </c>
      <c r="E27" s="337">
        <v>28.736537770188665</v>
      </c>
      <c r="F27" s="337">
        <v>26.747841628356696</v>
      </c>
      <c r="G27" s="337">
        <v>25.503130378740529</v>
      </c>
      <c r="H27" s="337">
        <v>27.511277591988748</v>
      </c>
      <c r="I27" s="338">
        <v>29.26</v>
      </c>
      <c r="J27" s="339">
        <v>29.020000000000003</v>
      </c>
      <c r="K27" s="339">
        <v>28.84</v>
      </c>
      <c r="L27" s="339">
        <v>29.56</v>
      </c>
      <c r="M27" s="339">
        <v>28.49</v>
      </c>
      <c r="N27" s="339">
        <v>26.939999999999998</v>
      </c>
      <c r="O27" s="339">
        <v>24.66</v>
      </c>
      <c r="P27" s="339">
        <v>22.81</v>
      </c>
      <c r="Q27" s="339">
        <v>22.27</v>
      </c>
      <c r="R27" s="339">
        <v>20.77</v>
      </c>
      <c r="S27" s="339">
        <v>20.239999999999998</v>
      </c>
      <c r="T27" s="339">
        <v>19.830000000000002</v>
      </c>
      <c r="U27" s="339">
        <v>17.89</v>
      </c>
      <c r="V27" s="339">
        <v>17.43</v>
      </c>
      <c r="W27" s="339">
        <v>17.96</v>
      </c>
    </row>
    <row r="28" spans="1:23" s="216" customFormat="1" ht="12" customHeight="1" x14ac:dyDescent="0.2">
      <c r="A28" s="27" t="s">
        <v>51</v>
      </c>
      <c r="B28" s="337">
        <v>22.967598457753098</v>
      </c>
      <c r="C28" s="337">
        <v>23.647408002895837</v>
      </c>
      <c r="D28" s="337">
        <v>23.874351697762407</v>
      </c>
      <c r="E28" s="337">
        <v>23.952336664517397</v>
      </c>
      <c r="F28" s="337">
        <v>22.361227912196359</v>
      </c>
      <c r="G28" s="337">
        <v>21.027294125226682</v>
      </c>
      <c r="H28" s="337">
        <v>22.324491028347332</v>
      </c>
      <c r="I28" s="338">
        <v>23.150000000000002</v>
      </c>
      <c r="J28" s="339">
        <v>22.81</v>
      </c>
      <c r="K28" s="339">
        <v>22.66</v>
      </c>
      <c r="L28" s="339">
        <v>23.78</v>
      </c>
      <c r="M28" s="339">
        <v>23.23</v>
      </c>
      <c r="N28" s="339">
        <v>21.44</v>
      </c>
      <c r="O28" s="339">
        <v>19.739999999999998</v>
      </c>
      <c r="P28" s="339">
        <v>18.740000000000002</v>
      </c>
      <c r="Q28" s="339">
        <v>17.77</v>
      </c>
      <c r="R28" s="339">
        <v>16.830000000000002</v>
      </c>
      <c r="S28" s="339">
        <v>16.669999999999998</v>
      </c>
      <c r="T28" s="339">
        <v>16.23</v>
      </c>
      <c r="U28" s="339">
        <v>15.22</v>
      </c>
      <c r="V28" s="339">
        <v>14.62</v>
      </c>
      <c r="W28" s="339">
        <v>14.92</v>
      </c>
    </row>
    <row r="29" spans="1:23" s="216" customFormat="1" ht="12" customHeight="1" x14ac:dyDescent="0.2">
      <c r="A29" s="27" t="s">
        <v>52</v>
      </c>
      <c r="B29" s="337">
        <v>10.005472781400975</v>
      </c>
      <c r="C29" s="337">
        <v>10.454357510222835</v>
      </c>
      <c r="D29" s="337">
        <v>10.524595196185091</v>
      </c>
      <c r="E29" s="337">
        <v>11.262242124509905</v>
      </c>
      <c r="F29" s="337">
        <v>10.642185006912298</v>
      </c>
      <c r="G29" s="337">
        <v>10.433948810176847</v>
      </c>
      <c r="H29" s="337">
        <v>11.152051509421501</v>
      </c>
      <c r="I29" s="338">
        <v>11.88</v>
      </c>
      <c r="J29" s="339">
        <v>11.88</v>
      </c>
      <c r="K29" s="339">
        <v>11.99</v>
      </c>
      <c r="L29" s="339">
        <v>12.659999999999998</v>
      </c>
      <c r="M29" s="339">
        <v>12.370000000000001</v>
      </c>
      <c r="N29" s="339">
        <v>11.559999999999999</v>
      </c>
      <c r="O29" s="339">
        <v>11.15</v>
      </c>
      <c r="P29" s="339">
        <v>10.56</v>
      </c>
      <c r="Q29" s="339">
        <v>10.36</v>
      </c>
      <c r="R29" s="339">
        <v>10.16</v>
      </c>
      <c r="S29" s="339">
        <v>10.39</v>
      </c>
      <c r="T29" s="339">
        <v>10.59</v>
      </c>
      <c r="U29" s="339">
        <v>9.92</v>
      </c>
      <c r="V29" s="339">
        <v>9.66</v>
      </c>
      <c r="W29" s="339">
        <v>10.209999999999999</v>
      </c>
    </row>
    <row r="30" spans="1:23" s="216" customFormat="1" ht="12" customHeight="1" x14ac:dyDescent="0.2">
      <c r="A30" s="27" t="s">
        <v>53</v>
      </c>
      <c r="B30" s="337">
        <v>9.5873046782751672</v>
      </c>
      <c r="C30" s="337">
        <v>10.323281093067809</v>
      </c>
      <c r="D30" s="337">
        <v>10.493641773994298</v>
      </c>
      <c r="E30" s="337">
        <v>10.659498938361491</v>
      </c>
      <c r="F30" s="337">
        <v>10.467326452090132</v>
      </c>
      <c r="G30" s="337">
        <v>9.9293795589766845</v>
      </c>
      <c r="H30" s="337">
        <v>10.880219076293345</v>
      </c>
      <c r="I30" s="338">
        <v>11.39</v>
      </c>
      <c r="J30" s="339">
        <v>11.3</v>
      </c>
      <c r="K30" s="339">
        <v>11.76</v>
      </c>
      <c r="L30" s="339">
        <v>12.959999999999999</v>
      </c>
      <c r="M30" s="339">
        <v>12.86</v>
      </c>
      <c r="N30" s="339">
        <v>12.16</v>
      </c>
      <c r="O30" s="339">
        <v>11.75</v>
      </c>
      <c r="P30" s="339">
        <v>10.95</v>
      </c>
      <c r="Q30" s="339">
        <v>10.86</v>
      </c>
      <c r="R30" s="339">
        <v>10.71</v>
      </c>
      <c r="S30" s="339">
        <v>10.92</v>
      </c>
      <c r="T30" s="339">
        <v>11.28</v>
      </c>
      <c r="U30" s="339">
        <v>10.8</v>
      </c>
      <c r="V30" s="339">
        <v>10.81</v>
      </c>
      <c r="W30" s="339">
        <v>10.86</v>
      </c>
    </row>
    <row r="31" spans="1:23" s="216" customFormat="1" ht="12" customHeight="1" x14ac:dyDescent="0.2">
      <c r="A31" s="27" t="s">
        <v>64</v>
      </c>
      <c r="B31" s="337">
        <v>8.8592897039173604</v>
      </c>
      <c r="C31" s="337">
        <v>10.048572845823745</v>
      </c>
      <c r="D31" s="337">
        <v>10.298355164230017</v>
      </c>
      <c r="E31" s="337">
        <v>10.926996385814016</v>
      </c>
      <c r="F31" s="337">
        <v>10.100820030148483</v>
      </c>
      <c r="G31" s="337">
        <v>9.3037525056979966</v>
      </c>
      <c r="H31" s="337">
        <v>10.292885186423618</v>
      </c>
      <c r="I31" s="338">
        <v>11.12</v>
      </c>
      <c r="J31" s="339">
        <v>11.18</v>
      </c>
      <c r="K31" s="339">
        <v>11.19</v>
      </c>
      <c r="L31" s="339">
        <v>11.98</v>
      </c>
      <c r="M31" s="339">
        <v>11.790000000000001</v>
      </c>
      <c r="N31" s="339">
        <v>11.110000000000001</v>
      </c>
      <c r="O31" s="339">
        <v>10.549999999999999</v>
      </c>
      <c r="P31" s="339">
        <v>8.9599999999999991</v>
      </c>
      <c r="Q31" s="339">
        <v>9.0499999999999989</v>
      </c>
      <c r="R31" s="339">
        <v>8.6900000000000013</v>
      </c>
      <c r="S31" s="339">
        <v>8.84</v>
      </c>
      <c r="T31" s="339">
        <v>8.83</v>
      </c>
      <c r="U31" s="339">
        <v>8.49</v>
      </c>
      <c r="V31" s="339">
        <v>8.59</v>
      </c>
      <c r="W31" s="339">
        <v>8.93</v>
      </c>
    </row>
    <row r="32" spans="1:23" s="216" customFormat="1" ht="12" customHeight="1" x14ac:dyDescent="0.2">
      <c r="A32" s="27" t="s">
        <v>65</v>
      </c>
      <c r="B32" s="337">
        <v>7.6715102040390502</v>
      </c>
      <c r="C32" s="337">
        <v>8.217508206720133</v>
      </c>
      <c r="D32" s="337">
        <v>8.3304010989882826</v>
      </c>
      <c r="E32" s="337">
        <v>8.6370845580512938</v>
      </c>
      <c r="F32" s="337">
        <v>8.2930117429900161</v>
      </c>
      <c r="G32" s="337">
        <v>7.4932213438823352</v>
      </c>
      <c r="H32" s="337">
        <v>8.3347079441622469</v>
      </c>
      <c r="I32" s="338">
        <v>8.9499999999999993</v>
      </c>
      <c r="J32" s="339">
        <v>8.82</v>
      </c>
      <c r="K32" s="339">
        <v>8.58</v>
      </c>
      <c r="L32" s="339">
        <v>9.16</v>
      </c>
      <c r="M32" s="339">
        <v>9.370000000000001</v>
      </c>
      <c r="N32" s="339">
        <v>8.7200000000000006</v>
      </c>
      <c r="O32" s="339">
        <v>8.2900000000000009</v>
      </c>
      <c r="P32" s="339">
        <v>7.28</v>
      </c>
      <c r="Q32" s="339">
        <v>7.1</v>
      </c>
      <c r="R32" s="339">
        <v>7.12</v>
      </c>
      <c r="S32" s="339">
        <v>7.6499999999999995</v>
      </c>
      <c r="T32" s="339">
        <v>7.42</v>
      </c>
      <c r="U32" s="339">
        <v>6.78</v>
      </c>
      <c r="V32" s="339">
        <v>6.9500000000000011</v>
      </c>
      <c r="W32" s="339">
        <v>7.01</v>
      </c>
    </row>
    <row r="33" spans="1:23" s="216" customFormat="1" ht="15" customHeight="1" x14ac:dyDescent="0.2">
      <c r="A33" s="33" t="s">
        <v>5</v>
      </c>
      <c r="B33" s="340">
        <v>17.769386597605994</v>
      </c>
      <c r="C33" s="340">
        <v>18.52085145953891</v>
      </c>
      <c r="D33" s="340">
        <v>18.787369457440349</v>
      </c>
      <c r="E33" s="340">
        <v>19.203760241648212</v>
      </c>
      <c r="F33" s="340">
        <v>18.256964090406793</v>
      </c>
      <c r="G33" s="340">
        <v>17.347618855248317</v>
      </c>
      <c r="H33" s="340">
        <v>18.674427660919758</v>
      </c>
      <c r="I33" s="341">
        <v>19.72</v>
      </c>
      <c r="J33" s="341">
        <v>19.650000000000002</v>
      </c>
      <c r="K33" s="341">
        <v>19.55</v>
      </c>
      <c r="L33" s="341">
        <v>20.41</v>
      </c>
      <c r="M33" s="341">
        <v>19.8</v>
      </c>
      <c r="N33" s="341">
        <v>18.38</v>
      </c>
      <c r="O33" s="341">
        <v>17.11</v>
      </c>
      <c r="P33" s="341">
        <v>16.03</v>
      </c>
      <c r="Q33" s="341">
        <v>15.620000000000001</v>
      </c>
      <c r="R33" s="341">
        <v>14.82</v>
      </c>
      <c r="S33" s="341">
        <v>14.93</v>
      </c>
      <c r="T33" s="341">
        <v>14.680000000000001</v>
      </c>
      <c r="U33" s="341">
        <v>13.780000000000001</v>
      </c>
      <c r="V33" s="341">
        <v>13.420000000000002</v>
      </c>
      <c r="W33" s="346">
        <v>13.84</v>
      </c>
    </row>
    <row r="34" spans="1:23" s="216" customFormat="1" ht="4.5" customHeight="1" x14ac:dyDescent="0.2">
      <c r="A34" s="132"/>
      <c r="B34" s="342"/>
      <c r="C34" s="342"/>
      <c r="D34" s="342"/>
      <c r="E34" s="342"/>
      <c r="F34" s="342"/>
      <c r="G34" s="342"/>
      <c r="H34" s="342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400"/>
      <c r="V34" s="400"/>
      <c r="W34" s="430"/>
    </row>
    <row r="35" spans="1:23" s="216" customFormat="1" ht="9" customHeight="1" x14ac:dyDescent="0.2">
      <c r="A35" s="33"/>
      <c r="B35" s="37"/>
      <c r="C35" s="37"/>
      <c r="D35" s="37"/>
      <c r="E35" s="37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8"/>
      <c r="Q35" s="38"/>
      <c r="R35" s="38"/>
      <c r="S35" s="38"/>
      <c r="U35" s="38"/>
      <c r="V35" s="38"/>
      <c r="W35" s="38"/>
    </row>
    <row r="36" spans="1:23" s="186" customFormat="1" ht="9" customHeight="1" x14ac:dyDescent="0.2">
      <c r="A36" s="186" t="s">
        <v>150</v>
      </c>
      <c r="B36" s="77"/>
      <c r="C36" s="77"/>
      <c r="G36" s="77"/>
      <c r="I36" s="77"/>
      <c r="J36" s="77"/>
      <c r="K36" s="77"/>
      <c r="L36" s="77"/>
      <c r="M36" s="77"/>
      <c r="N36" s="77"/>
      <c r="O36" s="77"/>
      <c r="P36" s="72"/>
      <c r="Q36" s="72"/>
      <c r="R36" s="72"/>
      <c r="S36" s="72"/>
      <c r="U36" s="72"/>
      <c r="V36" s="72"/>
      <c r="W36" s="72"/>
    </row>
    <row r="37" spans="1:23" s="186" customFormat="1" ht="9" customHeight="1" x14ac:dyDescent="0.2">
      <c r="A37" s="184" t="s">
        <v>120</v>
      </c>
      <c r="B37" s="78"/>
      <c r="C37" s="78"/>
      <c r="D37" s="78"/>
      <c r="E37" s="78"/>
      <c r="F37" s="77"/>
      <c r="L37" s="72"/>
      <c r="M37" s="72"/>
      <c r="N37" s="72"/>
      <c r="O37" s="72"/>
      <c r="P37" s="72"/>
      <c r="Q37" s="72"/>
      <c r="R37" s="72"/>
      <c r="S37" s="72"/>
      <c r="U37" s="72"/>
      <c r="V37" s="72"/>
      <c r="W37" s="72"/>
    </row>
    <row r="38" spans="1:23" s="216" customFormat="1" ht="4.5" customHeight="1" x14ac:dyDescent="0.25">
      <c r="G38" s="163"/>
      <c r="H38" s="163"/>
      <c r="I38" s="163"/>
      <c r="J38" s="163"/>
      <c r="K38" s="163"/>
      <c r="L38" s="12"/>
      <c r="M38" s="12"/>
      <c r="N38" s="12"/>
      <c r="O38" s="12"/>
      <c r="P38" s="38"/>
      <c r="Q38" s="38"/>
      <c r="R38" s="38"/>
      <c r="S38" s="38"/>
      <c r="U38" s="38"/>
      <c r="V38" s="38"/>
      <c r="W38" s="38"/>
    </row>
    <row r="39" spans="1:23" s="216" customFormat="1" ht="4.5" customHeight="1" x14ac:dyDescent="0.25">
      <c r="A39" s="189"/>
      <c r="B39" s="344"/>
      <c r="C39" s="125"/>
      <c r="D39" s="125"/>
      <c r="E39" s="125"/>
      <c r="F39" s="125"/>
      <c r="G39" s="125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395"/>
      <c r="V39" s="395"/>
      <c r="W39" s="395"/>
    </row>
    <row r="40" spans="1:23" s="173" customFormat="1" ht="12" customHeight="1" x14ac:dyDescent="0.25">
      <c r="A40" s="164" t="s">
        <v>7</v>
      </c>
      <c r="B40" s="336"/>
      <c r="C40" s="102"/>
      <c r="D40" s="102"/>
      <c r="E40" s="102"/>
      <c r="F40" s="102"/>
      <c r="G40" s="102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</row>
    <row r="41" spans="1:23" s="216" customFormat="1" ht="12" customHeight="1" x14ac:dyDescent="0.2">
      <c r="A41" s="27" t="s">
        <v>56</v>
      </c>
      <c r="B41" s="337">
        <v>24.143797513377187</v>
      </c>
      <c r="C41" s="337">
        <v>25.032207573166154</v>
      </c>
      <c r="D41" s="337">
        <v>25.250773153390316</v>
      </c>
      <c r="E41" s="337">
        <v>26.344414919427578</v>
      </c>
      <c r="F41" s="337">
        <v>25.186676048331407</v>
      </c>
      <c r="G41" s="337">
        <v>24.248020589262286</v>
      </c>
      <c r="H41" s="338">
        <v>24.078017723395856</v>
      </c>
      <c r="I41" s="338">
        <v>24.990000000000002</v>
      </c>
      <c r="J41" s="339">
        <v>24.279999999999998</v>
      </c>
      <c r="K41" s="339">
        <v>24.14</v>
      </c>
      <c r="L41" s="339">
        <v>24.38</v>
      </c>
      <c r="M41" s="339">
        <v>23.82</v>
      </c>
      <c r="N41" s="339">
        <v>22.55</v>
      </c>
      <c r="O41" s="339">
        <v>21.4</v>
      </c>
      <c r="P41" s="339">
        <v>21.62</v>
      </c>
      <c r="Q41" s="345">
        <v>20.41</v>
      </c>
      <c r="R41" s="345">
        <v>19.78</v>
      </c>
      <c r="S41" s="345">
        <v>19.37</v>
      </c>
      <c r="T41" s="345">
        <v>19.3</v>
      </c>
      <c r="U41" s="345">
        <v>18.45</v>
      </c>
      <c r="V41" s="345">
        <v>19.040000000000003</v>
      </c>
      <c r="W41" s="339">
        <v>19.78</v>
      </c>
    </row>
    <row r="42" spans="1:23" s="216" customFormat="1" ht="12" customHeight="1" x14ac:dyDescent="0.2">
      <c r="A42" s="27" t="s">
        <v>38</v>
      </c>
      <c r="B42" s="337">
        <v>10.986686475237432</v>
      </c>
      <c r="C42" s="337">
        <v>11.93096052232972</v>
      </c>
      <c r="D42" s="337">
        <v>11.808337054299322</v>
      </c>
      <c r="E42" s="337">
        <v>12.546762686822339</v>
      </c>
      <c r="F42" s="337">
        <v>11.795494928896435</v>
      </c>
      <c r="G42" s="337">
        <v>11.727967934448479</v>
      </c>
      <c r="H42" s="338">
        <v>12.149033977452826</v>
      </c>
      <c r="I42" s="338">
        <v>12.920000000000002</v>
      </c>
      <c r="J42" s="339">
        <v>12.389999999999999</v>
      </c>
      <c r="K42" s="339">
        <v>12.4</v>
      </c>
      <c r="L42" s="339">
        <v>12.25</v>
      </c>
      <c r="M42" s="339">
        <v>12.25</v>
      </c>
      <c r="N42" s="339">
        <v>11.95</v>
      </c>
      <c r="O42" s="339">
        <v>11.219999999999999</v>
      </c>
      <c r="P42" s="339">
        <v>10.780000000000001</v>
      </c>
      <c r="Q42" s="345">
        <v>10.040000000000001</v>
      </c>
      <c r="R42" s="345">
        <v>9.4700000000000006</v>
      </c>
      <c r="S42" s="345">
        <v>9.5200000000000014</v>
      </c>
      <c r="T42" s="345">
        <v>9.6199999999999992</v>
      </c>
      <c r="U42" s="345">
        <v>9.25</v>
      </c>
      <c r="V42" s="345">
        <v>9.33</v>
      </c>
      <c r="W42" s="339">
        <v>9.93</v>
      </c>
    </row>
    <row r="43" spans="1:23" s="216" customFormat="1" ht="12" customHeight="1" x14ac:dyDescent="0.2">
      <c r="A43" s="27" t="s">
        <v>57</v>
      </c>
      <c r="B43" s="337">
        <v>15.397232273585857</v>
      </c>
      <c r="C43" s="337">
        <v>16.515340607329655</v>
      </c>
      <c r="D43" s="337">
        <v>16.804356063466503</v>
      </c>
      <c r="E43" s="337">
        <v>17.700797737677956</v>
      </c>
      <c r="F43" s="337">
        <v>16.666032206832202</v>
      </c>
      <c r="G43" s="337">
        <v>16.358179664013946</v>
      </c>
      <c r="H43" s="338">
        <v>16.945332974347327</v>
      </c>
      <c r="I43" s="338">
        <v>18.59</v>
      </c>
      <c r="J43" s="339">
        <v>18.010000000000002</v>
      </c>
      <c r="K43" s="339">
        <v>18.740000000000002</v>
      </c>
      <c r="L43" s="339">
        <v>19.400000000000002</v>
      </c>
      <c r="M43" s="339">
        <v>18.7</v>
      </c>
      <c r="N43" s="339">
        <v>17.57</v>
      </c>
      <c r="O43" s="339">
        <v>17.059999999999999</v>
      </c>
      <c r="P43" s="339">
        <v>17.78</v>
      </c>
      <c r="Q43" s="339">
        <v>17.25</v>
      </c>
      <c r="R43" s="339">
        <v>16.61</v>
      </c>
      <c r="S43" s="339">
        <v>16.82</v>
      </c>
      <c r="T43" s="339">
        <v>16.72</v>
      </c>
      <c r="U43" s="339">
        <v>15.040000000000001</v>
      </c>
      <c r="V43" s="339">
        <v>14.71</v>
      </c>
      <c r="W43" s="339">
        <v>14.940000000000001</v>
      </c>
    </row>
    <row r="44" spans="1:23" s="216" customFormat="1" ht="12" customHeight="1" x14ac:dyDescent="0.2">
      <c r="A44" s="27" t="s">
        <v>40</v>
      </c>
      <c r="B44" s="337">
        <v>23.56176602292928</v>
      </c>
      <c r="C44" s="337">
        <v>23.673044773161763</v>
      </c>
      <c r="D44" s="337">
        <v>24.061915854670591</v>
      </c>
      <c r="E44" s="337">
        <v>24.747731358307096</v>
      </c>
      <c r="F44" s="337">
        <v>23.340583544238573</v>
      </c>
      <c r="G44" s="337">
        <v>22.42325371856176</v>
      </c>
      <c r="H44" s="338">
        <v>22.498973788509513</v>
      </c>
      <c r="I44" s="338">
        <v>23.49</v>
      </c>
      <c r="J44" s="339">
        <v>22.86</v>
      </c>
      <c r="K44" s="339">
        <v>23.28</v>
      </c>
      <c r="L44" s="339">
        <v>23.380000000000003</v>
      </c>
      <c r="M44" s="339">
        <v>22.79</v>
      </c>
      <c r="N44" s="339">
        <v>21.41</v>
      </c>
      <c r="O44" s="339">
        <v>20.25</v>
      </c>
      <c r="P44" s="339">
        <v>19.38</v>
      </c>
      <c r="Q44" s="339">
        <v>18.490000000000002</v>
      </c>
      <c r="R44" s="339">
        <v>18.12</v>
      </c>
      <c r="S44" s="339">
        <v>18.05</v>
      </c>
      <c r="T44" s="339">
        <v>17.8</v>
      </c>
      <c r="U44" s="339">
        <v>16.220000000000002</v>
      </c>
      <c r="V44" s="339">
        <v>16.689999999999998</v>
      </c>
      <c r="W44" s="339">
        <v>17.260000000000002</v>
      </c>
    </row>
    <row r="45" spans="1:23" s="216" customFormat="1" ht="12" customHeight="1" x14ac:dyDescent="0.2">
      <c r="A45" s="27" t="s">
        <v>58</v>
      </c>
      <c r="B45" s="337">
        <v>17.559037470050264</v>
      </c>
      <c r="C45" s="337">
        <v>18.450673221003612</v>
      </c>
      <c r="D45" s="337">
        <v>18.902265118623536</v>
      </c>
      <c r="E45" s="337">
        <v>19.500505050346366</v>
      </c>
      <c r="F45" s="337">
        <v>17.925075936126948</v>
      </c>
      <c r="G45" s="337">
        <v>17.269385837285515</v>
      </c>
      <c r="H45" s="338">
        <v>17.150348457533447</v>
      </c>
      <c r="I45" s="338">
        <v>18.079999999999998</v>
      </c>
      <c r="J45" s="339">
        <v>17.899999999999999</v>
      </c>
      <c r="K45" s="339">
        <v>17.489999999999998</v>
      </c>
      <c r="L45" s="339">
        <v>17.48</v>
      </c>
      <c r="M45" s="339">
        <v>17.11</v>
      </c>
      <c r="N45" s="339">
        <v>15.909999999999998</v>
      </c>
      <c r="O45" s="339">
        <v>14.510000000000002</v>
      </c>
      <c r="P45" s="339">
        <v>12.3</v>
      </c>
      <c r="Q45" s="339">
        <v>11.87</v>
      </c>
      <c r="R45" s="339">
        <v>11.59</v>
      </c>
      <c r="S45" s="339">
        <v>11.58</v>
      </c>
      <c r="T45" s="339">
        <v>11.32</v>
      </c>
      <c r="U45" s="339">
        <v>10.34</v>
      </c>
      <c r="V45" s="339">
        <v>11.09</v>
      </c>
      <c r="W45" s="339">
        <v>11.5</v>
      </c>
    </row>
    <row r="46" spans="1:23" s="216" customFormat="1" ht="12" customHeight="1" x14ac:dyDescent="0.2">
      <c r="A46" s="27" t="s">
        <v>42</v>
      </c>
      <c r="B46" s="337">
        <v>16.335577192336221</v>
      </c>
      <c r="C46" s="337">
        <v>17.896676862088835</v>
      </c>
      <c r="D46" s="337">
        <v>18.353024001320133</v>
      </c>
      <c r="E46" s="337">
        <v>19.953744537346878</v>
      </c>
      <c r="F46" s="337">
        <v>19.158137856942183</v>
      </c>
      <c r="G46" s="337">
        <v>18.743883613519099</v>
      </c>
      <c r="H46" s="338">
        <v>19.79113520757322</v>
      </c>
      <c r="I46" s="338">
        <v>20.69</v>
      </c>
      <c r="J46" s="339">
        <v>20.21</v>
      </c>
      <c r="K46" s="339">
        <v>20.580000000000002</v>
      </c>
      <c r="L46" s="339">
        <v>20.9</v>
      </c>
      <c r="M46" s="339">
        <v>20.75</v>
      </c>
      <c r="N46" s="339">
        <v>20.03</v>
      </c>
      <c r="O46" s="339">
        <v>18.27</v>
      </c>
      <c r="P46" s="339">
        <v>17.82</v>
      </c>
      <c r="Q46" s="339">
        <v>17.7</v>
      </c>
      <c r="R46" s="339">
        <v>17.66</v>
      </c>
      <c r="S46" s="339">
        <v>17.09</v>
      </c>
      <c r="T46" s="339">
        <v>16.73</v>
      </c>
      <c r="U46" s="339">
        <v>15.370000000000001</v>
      </c>
      <c r="V46" s="339">
        <v>15.690000000000001</v>
      </c>
      <c r="W46" s="339">
        <v>16.38</v>
      </c>
    </row>
    <row r="47" spans="1:23" s="216" customFormat="1" ht="12" customHeight="1" x14ac:dyDescent="0.2">
      <c r="A47" s="27" t="s">
        <v>43</v>
      </c>
      <c r="B47" s="337">
        <v>21.103375836162073</v>
      </c>
      <c r="C47" s="337">
        <v>21.539866868149495</v>
      </c>
      <c r="D47" s="337">
        <v>22.182507365155406</v>
      </c>
      <c r="E47" s="337">
        <v>22.335865535138886</v>
      </c>
      <c r="F47" s="337">
        <v>21.292914477161737</v>
      </c>
      <c r="G47" s="337">
        <v>20.735150464519183</v>
      </c>
      <c r="H47" s="338">
        <v>20.609436975893964</v>
      </c>
      <c r="I47" s="338">
        <v>21.98</v>
      </c>
      <c r="J47" s="339">
        <v>22.13</v>
      </c>
      <c r="K47" s="339">
        <v>22.28</v>
      </c>
      <c r="L47" s="339">
        <v>22.1</v>
      </c>
      <c r="M47" s="339">
        <v>21.61</v>
      </c>
      <c r="N47" s="339">
        <v>20.09</v>
      </c>
      <c r="O47" s="339">
        <v>18.63</v>
      </c>
      <c r="P47" s="339">
        <v>18.809999999999999</v>
      </c>
      <c r="Q47" s="339">
        <v>17.96</v>
      </c>
      <c r="R47" s="339">
        <v>17.630000000000003</v>
      </c>
      <c r="S47" s="339">
        <v>17.61</v>
      </c>
      <c r="T47" s="339">
        <v>17.169999999999998</v>
      </c>
      <c r="U47" s="339">
        <v>16.650000000000002</v>
      </c>
      <c r="V47" s="339">
        <v>16.869999999999997</v>
      </c>
      <c r="W47" s="339">
        <v>17.5</v>
      </c>
    </row>
    <row r="48" spans="1:23" s="216" customFormat="1" ht="12" customHeight="1" x14ac:dyDescent="0.2">
      <c r="A48" s="27" t="s">
        <v>59</v>
      </c>
      <c r="B48" s="337">
        <v>15.241901194622939</v>
      </c>
      <c r="C48" s="337">
        <v>16.714438356868822</v>
      </c>
      <c r="D48" s="337">
        <v>17.218064213402887</v>
      </c>
      <c r="E48" s="337">
        <v>18.61739127249167</v>
      </c>
      <c r="F48" s="337">
        <v>17.521951070969187</v>
      </c>
      <c r="G48" s="337">
        <v>17.007673543552045</v>
      </c>
      <c r="H48" s="338">
        <v>17.498261551984157</v>
      </c>
      <c r="I48" s="338">
        <v>19</v>
      </c>
      <c r="J48" s="339">
        <v>18.940000000000001</v>
      </c>
      <c r="K48" s="339">
        <v>19.239999999999998</v>
      </c>
      <c r="L48" s="339">
        <v>19.62</v>
      </c>
      <c r="M48" s="339">
        <v>19.18</v>
      </c>
      <c r="N48" s="339">
        <v>18.04</v>
      </c>
      <c r="O48" s="339">
        <v>16.650000000000002</v>
      </c>
      <c r="P48" s="339">
        <v>17.100000000000001</v>
      </c>
      <c r="Q48" s="339">
        <v>16.439999999999998</v>
      </c>
      <c r="R48" s="339">
        <v>16.48</v>
      </c>
      <c r="S48" s="339">
        <v>16.96</v>
      </c>
      <c r="T48" s="339">
        <v>16.600000000000001</v>
      </c>
      <c r="U48" s="339">
        <v>14.37</v>
      </c>
      <c r="V48" s="339">
        <v>14.299999999999999</v>
      </c>
      <c r="W48" s="339">
        <v>14.97</v>
      </c>
    </row>
    <row r="49" spans="1:23" s="216" customFormat="1" ht="12" customHeight="1" x14ac:dyDescent="0.2">
      <c r="A49" s="27" t="s">
        <v>45</v>
      </c>
      <c r="B49" s="337">
        <v>16.749146334504037</v>
      </c>
      <c r="C49" s="337">
        <v>17.684943248572868</v>
      </c>
      <c r="D49" s="337">
        <v>17.919218191391277</v>
      </c>
      <c r="E49" s="337">
        <v>18.795244185355088</v>
      </c>
      <c r="F49" s="337">
        <v>17.479474097046911</v>
      </c>
      <c r="G49" s="337">
        <v>16.919836248046856</v>
      </c>
      <c r="H49" s="338">
        <v>17.40805898878169</v>
      </c>
      <c r="I49" s="338">
        <v>17.98</v>
      </c>
      <c r="J49" s="339">
        <v>17.690000000000001</v>
      </c>
      <c r="K49" s="339">
        <v>17.380000000000003</v>
      </c>
      <c r="L49" s="339">
        <v>17.599999999999998</v>
      </c>
      <c r="M49" s="339">
        <v>16.84</v>
      </c>
      <c r="N49" s="339">
        <v>15.76</v>
      </c>
      <c r="O49" s="339">
        <v>14.760000000000002</v>
      </c>
      <c r="P49" s="339">
        <v>13.270000000000001</v>
      </c>
      <c r="Q49" s="339">
        <v>12.57</v>
      </c>
      <c r="R49" s="339">
        <v>12.31</v>
      </c>
      <c r="S49" s="339">
        <v>12.64</v>
      </c>
      <c r="T49" s="339">
        <v>12.36</v>
      </c>
      <c r="U49" s="339">
        <v>11.37</v>
      </c>
      <c r="V49" s="339">
        <v>11.63</v>
      </c>
      <c r="W49" s="339">
        <v>11.91</v>
      </c>
    </row>
    <row r="50" spans="1:23" s="216" customFormat="1" ht="12" customHeight="1" x14ac:dyDescent="0.2">
      <c r="A50" s="27" t="s">
        <v>60</v>
      </c>
      <c r="B50" s="337">
        <v>15.998683703872773</v>
      </c>
      <c r="C50" s="337">
        <v>18.021829801795324</v>
      </c>
      <c r="D50" s="337">
        <v>18.928748410712647</v>
      </c>
      <c r="E50" s="337">
        <v>20.617621191727803</v>
      </c>
      <c r="F50" s="337">
        <v>19.227889077871637</v>
      </c>
      <c r="G50" s="337">
        <v>18.612790591385806</v>
      </c>
      <c r="H50" s="338">
        <v>18.69199357199734</v>
      </c>
      <c r="I50" s="338">
        <v>19.73</v>
      </c>
      <c r="J50" s="339">
        <v>19.509999999999998</v>
      </c>
      <c r="K50" s="339">
        <v>19.259999999999998</v>
      </c>
      <c r="L50" s="339">
        <v>19.580000000000002</v>
      </c>
      <c r="M50" s="339">
        <v>18.96</v>
      </c>
      <c r="N50" s="339">
        <v>17.91</v>
      </c>
      <c r="O50" s="339">
        <v>17.2</v>
      </c>
      <c r="P50" s="339">
        <v>17.630000000000003</v>
      </c>
      <c r="Q50" s="339">
        <v>16.77</v>
      </c>
      <c r="R50" s="339">
        <v>16.66</v>
      </c>
      <c r="S50" s="339">
        <v>16.619999999999997</v>
      </c>
      <c r="T50" s="339">
        <v>16.64</v>
      </c>
      <c r="U50" s="339">
        <v>15.2</v>
      </c>
      <c r="V50" s="339">
        <v>15.55</v>
      </c>
      <c r="W50" s="339">
        <v>15.559999999999999</v>
      </c>
    </row>
    <row r="51" spans="1:23" s="216" customFormat="1" ht="12" customHeight="1" x14ac:dyDescent="0.2">
      <c r="A51" s="27" t="s">
        <v>47</v>
      </c>
      <c r="B51" s="337">
        <v>23.77856781489605</v>
      </c>
      <c r="C51" s="337">
        <v>24.751334230042708</v>
      </c>
      <c r="D51" s="337">
        <v>25.983989292381487</v>
      </c>
      <c r="E51" s="337">
        <v>26.856822674510017</v>
      </c>
      <c r="F51" s="337">
        <v>25.365173346590371</v>
      </c>
      <c r="G51" s="337">
        <v>24.51535566820322</v>
      </c>
      <c r="H51" s="338">
        <v>24.064345165793835</v>
      </c>
      <c r="I51" s="338">
        <v>24.779999999999998</v>
      </c>
      <c r="J51" s="339">
        <v>23.810000000000002</v>
      </c>
      <c r="K51" s="339">
        <v>23.46</v>
      </c>
      <c r="L51" s="339">
        <v>23.74</v>
      </c>
      <c r="M51" s="339">
        <v>23.44</v>
      </c>
      <c r="N51" s="339">
        <v>21.709999999999997</v>
      </c>
      <c r="O51" s="339">
        <v>20.190000000000001</v>
      </c>
      <c r="P51" s="339">
        <v>20.48</v>
      </c>
      <c r="Q51" s="339">
        <v>18.62</v>
      </c>
      <c r="R51" s="339">
        <v>17.88</v>
      </c>
      <c r="S51" s="339">
        <v>17.580000000000002</v>
      </c>
      <c r="T51" s="339">
        <v>17.03</v>
      </c>
      <c r="U51" s="339">
        <v>16.68</v>
      </c>
      <c r="V51" s="339">
        <v>17.29</v>
      </c>
      <c r="W51" s="339">
        <v>18</v>
      </c>
    </row>
    <row r="52" spans="1:23" s="216" customFormat="1" ht="12" customHeight="1" x14ac:dyDescent="0.2">
      <c r="A52" s="27" t="s">
        <v>61</v>
      </c>
      <c r="B52" s="337">
        <v>30.899651572457078</v>
      </c>
      <c r="C52" s="337">
        <v>31.784778613939778</v>
      </c>
      <c r="D52" s="337">
        <v>32.652334649739359</v>
      </c>
      <c r="E52" s="337">
        <v>32.888510180897427</v>
      </c>
      <c r="F52" s="337">
        <v>31.229076408752238</v>
      </c>
      <c r="G52" s="337">
        <v>30.607858345651174</v>
      </c>
      <c r="H52" s="338">
        <v>30.406131975114853</v>
      </c>
      <c r="I52" s="338">
        <v>30.930000000000003</v>
      </c>
      <c r="J52" s="339">
        <v>30.39</v>
      </c>
      <c r="K52" s="339">
        <v>29.95</v>
      </c>
      <c r="L52" s="339">
        <v>29.959999999999997</v>
      </c>
      <c r="M52" s="339">
        <v>29.56</v>
      </c>
      <c r="N52" s="339">
        <v>27.88</v>
      </c>
      <c r="O52" s="339">
        <v>26.340000000000003</v>
      </c>
      <c r="P52" s="339">
        <v>26.63</v>
      </c>
      <c r="Q52" s="339">
        <v>25.15</v>
      </c>
      <c r="R52" s="339">
        <v>24.490000000000002</v>
      </c>
      <c r="S52" s="339">
        <v>23.880000000000003</v>
      </c>
      <c r="T52" s="339">
        <v>23.91</v>
      </c>
      <c r="U52" s="339">
        <v>22.220000000000002</v>
      </c>
      <c r="V52" s="339">
        <v>22.78</v>
      </c>
      <c r="W52" s="339">
        <v>22.86</v>
      </c>
    </row>
    <row r="53" spans="1:23" s="216" customFormat="1" ht="12" customHeight="1" x14ac:dyDescent="0.2">
      <c r="A53" s="27" t="s">
        <v>62</v>
      </c>
      <c r="B53" s="337">
        <v>26.186980415968563</v>
      </c>
      <c r="C53" s="337">
        <v>26.348766549401237</v>
      </c>
      <c r="D53" s="337">
        <v>26.76547629588687</v>
      </c>
      <c r="E53" s="337">
        <v>27.46459686358882</v>
      </c>
      <c r="F53" s="337">
        <v>25.651750669252948</v>
      </c>
      <c r="G53" s="337">
        <v>23.946457932876388</v>
      </c>
      <c r="H53" s="338">
        <v>23.368990389347651</v>
      </c>
      <c r="I53" s="338">
        <v>23.78</v>
      </c>
      <c r="J53" s="339">
        <v>23.400000000000002</v>
      </c>
      <c r="K53" s="339">
        <v>22.86</v>
      </c>
      <c r="L53" s="339">
        <v>22.93</v>
      </c>
      <c r="M53" s="339">
        <v>22.08</v>
      </c>
      <c r="N53" s="339">
        <v>20.880000000000003</v>
      </c>
      <c r="O53" s="339">
        <v>19.25</v>
      </c>
      <c r="P53" s="339">
        <v>18.600000000000001</v>
      </c>
      <c r="Q53" s="339">
        <v>17.7</v>
      </c>
      <c r="R53" s="339">
        <v>17.489999999999998</v>
      </c>
      <c r="S53" s="339">
        <v>17.43</v>
      </c>
      <c r="T53" s="339">
        <v>17.25</v>
      </c>
      <c r="U53" s="339">
        <v>16.02</v>
      </c>
      <c r="V53" s="339">
        <v>15.97</v>
      </c>
      <c r="W53" s="339">
        <v>16.2</v>
      </c>
    </row>
    <row r="54" spans="1:23" s="216" customFormat="1" ht="12" customHeight="1" x14ac:dyDescent="0.2">
      <c r="A54" s="27" t="s">
        <v>63</v>
      </c>
      <c r="B54" s="337">
        <v>35.591162008577754</v>
      </c>
      <c r="C54" s="337">
        <v>36.062275544890788</v>
      </c>
      <c r="D54" s="337">
        <v>36.419659718514993</v>
      </c>
      <c r="E54" s="337">
        <v>35.876659013301264</v>
      </c>
      <c r="F54" s="337">
        <v>33.213670008421737</v>
      </c>
      <c r="G54" s="337">
        <v>31.432556676684399</v>
      </c>
      <c r="H54" s="338">
        <v>31.681007888185132</v>
      </c>
      <c r="I54" s="338">
        <v>31.86</v>
      </c>
      <c r="J54" s="339">
        <v>31.41</v>
      </c>
      <c r="K54" s="339">
        <v>31.580000000000002</v>
      </c>
      <c r="L54" s="339">
        <v>30.72</v>
      </c>
      <c r="M54" s="339">
        <v>30.709999999999997</v>
      </c>
      <c r="N54" s="339">
        <v>30.099999999999998</v>
      </c>
      <c r="O54" s="339">
        <v>27.6</v>
      </c>
      <c r="P54" s="339">
        <v>25.919999999999998</v>
      </c>
      <c r="Q54" s="339">
        <v>24.83</v>
      </c>
      <c r="R54" s="339">
        <v>24.3</v>
      </c>
      <c r="S54" s="339">
        <v>23.03</v>
      </c>
      <c r="T54" s="339">
        <v>22.869999999999997</v>
      </c>
      <c r="U54" s="339">
        <v>20.95</v>
      </c>
      <c r="V54" s="339">
        <v>21.029999999999998</v>
      </c>
      <c r="W54" s="339">
        <v>21.59</v>
      </c>
    </row>
    <row r="55" spans="1:23" s="216" customFormat="1" ht="12" customHeight="1" x14ac:dyDescent="0.2">
      <c r="A55" s="27" t="s">
        <v>51</v>
      </c>
      <c r="B55" s="337">
        <v>26.45402548313643</v>
      </c>
      <c r="C55" s="337">
        <v>27.985379056942083</v>
      </c>
      <c r="D55" s="337">
        <v>27.89235215793715</v>
      </c>
      <c r="E55" s="337">
        <v>28.806901092024283</v>
      </c>
      <c r="F55" s="337">
        <v>27.148925121836282</v>
      </c>
      <c r="G55" s="337">
        <v>25.517112524324322</v>
      </c>
      <c r="H55" s="338">
        <v>24.771091411245965</v>
      </c>
      <c r="I55" s="338">
        <v>25.369999999999997</v>
      </c>
      <c r="J55" s="339">
        <v>24.51</v>
      </c>
      <c r="K55" s="339">
        <v>24.23</v>
      </c>
      <c r="L55" s="339">
        <v>24.52</v>
      </c>
      <c r="M55" s="339">
        <v>24.13</v>
      </c>
      <c r="N55" s="339">
        <v>22.74</v>
      </c>
      <c r="O55" s="339">
        <v>21.41</v>
      </c>
      <c r="P55" s="339">
        <v>20.880000000000003</v>
      </c>
      <c r="Q55" s="339">
        <v>19.400000000000002</v>
      </c>
      <c r="R55" s="339">
        <v>18.78</v>
      </c>
      <c r="S55" s="339">
        <v>18</v>
      </c>
      <c r="T55" s="339">
        <v>17.88</v>
      </c>
      <c r="U55" s="339">
        <v>16.48</v>
      </c>
      <c r="V55" s="339">
        <v>16.580000000000002</v>
      </c>
      <c r="W55" s="339">
        <v>16.850000000000001</v>
      </c>
    </row>
    <row r="56" spans="1:23" s="216" customFormat="1" ht="12" customHeight="1" x14ac:dyDescent="0.2">
      <c r="A56" s="27" t="s">
        <v>52</v>
      </c>
      <c r="B56" s="337">
        <v>13.000645005568662</v>
      </c>
      <c r="C56" s="337">
        <v>13.510757837432013</v>
      </c>
      <c r="D56" s="337">
        <v>13.622039104697626</v>
      </c>
      <c r="E56" s="337">
        <v>14.680443479706664</v>
      </c>
      <c r="F56" s="337">
        <v>13.644116161535386</v>
      </c>
      <c r="G56" s="337">
        <v>13.348246743944198</v>
      </c>
      <c r="H56" s="338">
        <v>13.405207825969143</v>
      </c>
      <c r="I56" s="338">
        <v>13.919999999999998</v>
      </c>
      <c r="J56" s="339">
        <v>13.43</v>
      </c>
      <c r="K56" s="339">
        <v>13.87</v>
      </c>
      <c r="L56" s="339">
        <v>13.96</v>
      </c>
      <c r="M56" s="339">
        <v>13.96</v>
      </c>
      <c r="N56" s="339">
        <v>13.530000000000001</v>
      </c>
      <c r="O56" s="339">
        <v>12.809999999999999</v>
      </c>
      <c r="P56" s="339">
        <v>12.389999999999999</v>
      </c>
      <c r="Q56" s="339">
        <v>12.02</v>
      </c>
      <c r="R56" s="339">
        <v>12.16</v>
      </c>
      <c r="S56" s="339">
        <v>12.370000000000001</v>
      </c>
      <c r="T56" s="339">
        <v>12.139999999999999</v>
      </c>
      <c r="U56" s="339">
        <v>11.27</v>
      </c>
      <c r="V56" s="339">
        <v>11.200000000000001</v>
      </c>
      <c r="W56" s="339">
        <v>11.82</v>
      </c>
    </row>
    <row r="57" spans="1:23" s="216" customFormat="1" ht="12" customHeight="1" x14ac:dyDescent="0.2">
      <c r="A57" s="27" t="s">
        <v>53</v>
      </c>
      <c r="B57" s="337">
        <v>11.347622714055799</v>
      </c>
      <c r="C57" s="337">
        <v>12.113874762637137</v>
      </c>
      <c r="D57" s="337">
        <v>12.21895312687629</v>
      </c>
      <c r="E57" s="337">
        <v>12.804054510857101</v>
      </c>
      <c r="F57" s="337">
        <v>12.347119204525994</v>
      </c>
      <c r="G57" s="337">
        <v>11.633452172313396</v>
      </c>
      <c r="H57" s="338">
        <v>11.940146874042442</v>
      </c>
      <c r="I57" s="338">
        <v>13.11</v>
      </c>
      <c r="J57" s="339">
        <v>12.85</v>
      </c>
      <c r="K57" s="339">
        <v>12.870000000000001</v>
      </c>
      <c r="L57" s="339">
        <v>13.54</v>
      </c>
      <c r="M57" s="339">
        <v>13.84</v>
      </c>
      <c r="N57" s="339">
        <v>13.350000000000001</v>
      </c>
      <c r="O57" s="339">
        <v>12.33</v>
      </c>
      <c r="P57" s="339">
        <v>11.77</v>
      </c>
      <c r="Q57" s="339">
        <v>11.23</v>
      </c>
      <c r="R57" s="339">
        <v>11.73</v>
      </c>
      <c r="S57" s="339">
        <v>12.120000000000001</v>
      </c>
      <c r="T57" s="339">
        <v>11.85</v>
      </c>
      <c r="U57" s="339">
        <v>11.21</v>
      </c>
      <c r="V57" s="339">
        <v>11.540000000000001</v>
      </c>
      <c r="W57" s="339">
        <v>11.63</v>
      </c>
    </row>
    <row r="58" spans="1:23" s="216" customFormat="1" ht="12" customHeight="1" x14ac:dyDescent="0.2">
      <c r="A58" s="27" t="s">
        <v>64</v>
      </c>
      <c r="B58" s="337">
        <v>11.01940335421077</v>
      </c>
      <c r="C58" s="337">
        <v>11.809043353112731</v>
      </c>
      <c r="D58" s="337">
        <v>12.437842704106876</v>
      </c>
      <c r="E58" s="337">
        <v>13.325157876671165</v>
      </c>
      <c r="F58" s="337">
        <v>12.430977639718941</v>
      </c>
      <c r="G58" s="337">
        <v>11.579102548104334</v>
      </c>
      <c r="H58" s="338">
        <v>11.874263747133472</v>
      </c>
      <c r="I58" s="338">
        <v>12.91</v>
      </c>
      <c r="J58" s="339">
        <v>12.24</v>
      </c>
      <c r="K58" s="339">
        <v>12.11</v>
      </c>
      <c r="L58" s="339">
        <v>12.34</v>
      </c>
      <c r="M58" s="339">
        <v>12.46</v>
      </c>
      <c r="N58" s="339">
        <v>12.21</v>
      </c>
      <c r="O58" s="339">
        <v>11.26</v>
      </c>
      <c r="P58" s="339">
        <v>9.76</v>
      </c>
      <c r="Q58" s="339">
        <v>9.9599999999999991</v>
      </c>
      <c r="R58" s="339">
        <v>10</v>
      </c>
      <c r="S58" s="339">
        <v>10.57</v>
      </c>
      <c r="T58" s="339">
        <v>10.6</v>
      </c>
      <c r="U58" s="339">
        <v>9.58</v>
      </c>
      <c r="V58" s="339">
        <v>10</v>
      </c>
      <c r="W58" s="339">
        <v>10.59</v>
      </c>
    </row>
    <row r="59" spans="1:23" s="216" customFormat="1" ht="12" customHeight="1" x14ac:dyDescent="0.2">
      <c r="A59" s="27" t="s">
        <v>65</v>
      </c>
      <c r="B59" s="337">
        <v>9.1699613580200232</v>
      </c>
      <c r="C59" s="337">
        <v>10.707939030163772</v>
      </c>
      <c r="D59" s="337">
        <v>11.126347809946333</v>
      </c>
      <c r="E59" s="337">
        <v>11.288950861420059</v>
      </c>
      <c r="F59" s="337">
        <v>10.627850661103643</v>
      </c>
      <c r="G59" s="337">
        <v>10.172543065629226</v>
      </c>
      <c r="H59" s="338">
        <v>10.363345514700042</v>
      </c>
      <c r="I59" s="338">
        <v>11.5</v>
      </c>
      <c r="J59" s="339">
        <v>11.34</v>
      </c>
      <c r="K59" s="339">
        <v>11.07</v>
      </c>
      <c r="L59" s="339">
        <v>10.85</v>
      </c>
      <c r="M59" s="339">
        <v>10.61</v>
      </c>
      <c r="N59" s="339">
        <v>10.209999999999999</v>
      </c>
      <c r="O59" s="339">
        <v>9.56</v>
      </c>
      <c r="P59" s="339">
        <v>8.48</v>
      </c>
      <c r="Q59" s="339">
        <v>8.14</v>
      </c>
      <c r="R59" s="339">
        <v>8.42</v>
      </c>
      <c r="S59" s="339">
        <v>8.7200000000000006</v>
      </c>
      <c r="T59" s="339">
        <v>8.5400000000000009</v>
      </c>
      <c r="U59" s="339">
        <v>8.15</v>
      </c>
      <c r="V59" s="339">
        <v>8.5</v>
      </c>
      <c r="W59" s="339">
        <v>8.48</v>
      </c>
    </row>
    <row r="60" spans="1:23" s="216" customFormat="1" ht="15" customHeight="1" x14ac:dyDescent="0.2">
      <c r="A60" s="33" t="s">
        <v>5</v>
      </c>
      <c r="B60" s="340">
        <v>20.310627723699842</v>
      </c>
      <c r="C60" s="340">
        <v>21.197306601861836</v>
      </c>
      <c r="D60" s="340">
        <v>21.586440862930438</v>
      </c>
      <c r="E60" s="340">
        <v>22.407400978152939</v>
      </c>
      <c r="F60" s="340">
        <v>21.112341858482349</v>
      </c>
      <c r="G60" s="340">
        <v>20.32925168336627</v>
      </c>
      <c r="H60" s="341">
        <v>20.354155754815675</v>
      </c>
      <c r="I60" s="341">
        <v>21.23</v>
      </c>
      <c r="J60" s="341">
        <v>20.77</v>
      </c>
      <c r="K60" s="341">
        <v>20.74</v>
      </c>
      <c r="L60" s="341">
        <v>20.87</v>
      </c>
      <c r="M60" s="341">
        <v>20.45</v>
      </c>
      <c r="N60" s="341">
        <v>19.34</v>
      </c>
      <c r="O60" s="341">
        <v>18.12</v>
      </c>
      <c r="P60" s="341">
        <v>17.37</v>
      </c>
      <c r="Q60" s="346">
        <v>16.520000000000003</v>
      </c>
      <c r="R60" s="346">
        <v>16.21</v>
      </c>
      <c r="S60" s="346">
        <v>16.079999999999998</v>
      </c>
      <c r="T60" s="346">
        <v>15.920000000000002</v>
      </c>
      <c r="U60" s="346">
        <v>14.760000000000002</v>
      </c>
      <c r="V60" s="346">
        <v>15.07</v>
      </c>
      <c r="W60" s="346">
        <v>15.5</v>
      </c>
    </row>
    <row r="61" spans="1:23" s="216" customFormat="1" ht="4.5" customHeight="1" x14ac:dyDescent="0.2">
      <c r="A61" s="132"/>
      <c r="B61" s="342"/>
      <c r="C61" s="342"/>
      <c r="D61" s="342"/>
      <c r="E61" s="342"/>
      <c r="F61" s="342"/>
      <c r="G61" s="342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400"/>
      <c r="V61" s="400"/>
      <c r="W61" s="430"/>
    </row>
    <row r="62" spans="1:23" s="216" customFormat="1" ht="9" customHeight="1" x14ac:dyDescent="0.2">
      <c r="A62" s="33"/>
      <c r="B62" s="37"/>
      <c r="C62" s="37"/>
      <c r="D62" s="37"/>
      <c r="E62" s="37"/>
      <c r="F62" s="36"/>
      <c r="G62" s="174"/>
      <c r="H62" s="174"/>
      <c r="I62" s="174"/>
      <c r="J62" s="174"/>
      <c r="K62" s="174"/>
      <c r="L62" s="17"/>
      <c r="M62" s="17"/>
      <c r="N62" s="17"/>
      <c r="O62" s="17"/>
      <c r="P62" s="38"/>
      <c r="Q62" s="38"/>
      <c r="R62" s="38"/>
      <c r="S62" s="38"/>
      <c r="U62" s="38"/>
      <c r="V62" s="38"/>
      <c r="W62" s="38"/>
    </row>
    <row r="63" spans="1:23" s="186" customFormat="1" ht="9" customHeight="1" x14ac:dyDescent="0.2">
      <c r="A63" s="186" t="s">
        <v>150</v>
      </c>
      <c r="B63" s="77"/>
      <c r="C63" s="77"/>
      <c r="G63" s="77"/>
      <c r="I63" s="77"/>
      <c r="J63" s="77"/>
      <c r="K63" s="77"/>
      <c r="L63" s="77"/>
      <c r="M63" s="77"/>
      <c r="N63" s="77"/>
      <c r="O63" s="77"/>
      <c r="P63" s="72"/>
      <c r="Q63" s="72"/>
      <c r="R63" s="72"/>
      <c r="S63" s="72"/>
      <c r="U63" s="72"/>
      <c r="V63" s="72"/>
      <c r="W63" s="72"/>
    </row>
    <row r="64" spans="1:23" s="186" customFormat="1" ht="9" customHeight="1" x14ac:dyDescent="0.2">
      <c r="A64" s="184" t="s">
        <v>120</v>
      </c>
      <c r="B64" s="78"/>
      <c r="C64" s="78"/>
      <c r="D64" s="78"/>
      <c r="E64" s="78"/>
      <c r="F64" s="77"/>
      <c r="G64" s="187"/>
      <c r="H64" s="187"/>
      <c r="I64" s="187"/>
      <c r="J64" s="187"/>
      <c r="K64" s="187"/>
      <c r="L64" s="74"/>
      <c r="M64" s="74"/>
      <c r="N64" s="74"/>
      <c r="O64" s="74"/>
      <c r="P64" s="72"/>
      <c r="Q64" s="72"/>
      <c r="R64" s="72"/>
      <c r="S64" s="72"/>
      <c r="U64" s="72"/>
      <c r="V64" s="72"/>
      <c r="W64" s="72"/>
    </row>
    <row r="65" spans="1:23" s="216" customFormat="1" ht="4.5" customHeight="1" x14ac:dyDescent="0.2">
      <c r="G65" s="187"/>
      <c r="H65" s="187"/>
      <c r="I65" s="187"/>
      <c r="L65" s="38"/>
      <c r="M65" s="38"/>
      <c r="N65" s="38"/>
      <c r="O65" s="38"/>
      <c r="P65" s="38"/>
      <c r="Q65" s="38"/>
      <c r="R65" s="38"/>
      <c r="S65" s="38"/>
      <c r="U65" s="38"/>
      <c r="V65" s="38"/>
      <c r="W65" s="38"/>
    </row>
    <row r="66" spans="1:23" s="216" customFormat="1" ht="4.5" customHeight="1" x14ac:dyDescent="0.25">
      <c r="A66" s="189"/>
      <c r="B66" s="344"/>
      <c r="C66" s="125"/>
      <c r="D66" s="125"/>
      <c r="E66" s="125"/>
      <c r="F66" s="125"/>
      <c r="G66" s="125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395"/>
      <c r="V66" s="395"/>
      <c r="W66" s="395"/>
    </row>
    <row r="67" spans="1:23" s="173" customFormat="1" ht="12" customHeight="1" x14ac:dyDescent="0.25">
      <c r="A67" s="164" t="s">
        <v>8</v>
      </c>
      <c r="B67" s="336"/>
      <c r="C67" s="102"/>
      <c r="D67" s="102"/>
      <c r="E67" s="102"/>
      <c r="F67" s="102"/>
      <c r="G67" s="102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</row>
    <row r="68" spans="1:23" s="174" customFormat="1" ht="12" customHeight="1" x14ac:dyDescent="0.2">
      <c r="A68" s="27" t="s">
        <v>56</v>
      </c>
      <c r="B68" s="337">
        <v>21.413927169637169</v>
      </c>
      <c r="C68" s="337">
        <v>22.114135592555023</v>
      </c>
      <c r="D68" s="337">
        <v>22.418920113696824</v>
      </c>
      <c r="E68" s="337">
        <v>23.23158730980192</v>
      </c>
      <c r="F68" s="337">
        <v>22.432930486399378</v>
      </c>
      <c r="G68" s="347">
        <v>21.429967895642882</v>
      </c>
      <c r="H68" s="339">
        <v>22.279977311860176</v>
      </c>
      <c r="I68" s="339">
        <v>23.39</v>
      </c>
      <c r="J68" s="339">
        <v>22.919999999999998</v>
      </c>
      <c r="K68" s="339">
        <v>22.71</v>
      </c>
      <c r="L68" s="339">
        <v>23.32</v>
      </c>
      <c r="M68" s="339">
        <v>22.67</v>
      </c>
      <c r="N68" s="339">
        <v>21.15</v>
      </c>
      <c r="O68" s="339">
        <v>19.91</v>
      </c>
      <c r="P68" s="339">
        <v>19.650000000000002</v>
      </c>
      <c r="Q68" s="345">
        <v>18.649999999999999</v>
      </c>
      <c r="R68" s="345">
        <v>17.829999999999998</v>
      </c>
      <c r="S68" s="345">
        <v>17.54</v>
      </c>
      <c r="T68" s="345">
        <v>17.440000000000001</v>
      </c>
      <c r="U68" s="345">
        <v>16.869999999999997</v>
      </c>
      <c r="V68" s="345">
        <v>16.93</v>
      </c>
      <c r="W68" s="339">
        <v>17.64</v>
      </c>
    </row>
    <row r="69" spans="1:23" s="174" customFormat="1" ht="12" customHeight="1" x14ac:dyDescent="0.2">
      <c r="A69" s="27" t="s">
        <v>38</v>
      </c>
      <c r="B69" s="337">
        <v>10.207362560231715</v>
      </c>
      <c r="C69" s="337">
        <v>10.94629213141441</v>
      </c>
      <c r="D69" s="337">
        <v>10.812143458881343</v>
      </c>
      <c r="E69" s="337">
        <v>11.236606462319418</v>
      </c>
      <c r="F69" s="337">
        <v>10.60203793445827</v>
      </c>
      <c r="G69" s="347">
        <v>10.599520446280863</v>
      </c>
      <c r="H69" s="339">
        <v>11.389397175359937</v>
      </c>
      <c r="I69" s="339">
        <v>11.940000000000001</v>
      </c>
      <c r="J69" s="339">
        <v>11.63</v>
      </c>
      <c r="K69" s="339">
        <v>11.700000000000001</v>
      </c>
      <c r="L69" s="339">
        <v>11.97</v>
      </c>
      <c r="M69" s="339">
        <v>11.799999999999999</v>
      </c>
      <c r="N69" s="339">
        <v>11.3</v>
      </c>
      <c r="O69" s="339">
        <v>10.56</v>
      </c>
      <c r="P69" s="339">
        <v>9.9500000000000011</v>
      </c>
      <c r="Q69" s="345">
        <v>9.42</v>
      </c>
      <c r="R69" s="345">
        <v>8.82</v>
      </c>
      <c r="S69" s="345">
        <v>9.1800000000000015</v>
      </c>
      <c r="T69" s="345">
        <v>9.33</v>
      </c>
      <c r="U69" s="345">
        <v>8.7999999999999989</v>
      </c>
      <c r="V69" s="345">
        <v>8.73</v>
      </c>
      <c r="W69" s="339">
        <v>9.39</v>
      </c>
    </row>
    <row r="70" spans="1:23" s="174" customFormat="1" ht="12" customHeight="1" x14ac:dyDescent="0.2">
      <c r="A70" s="27" t="s">
        <v>57</v>
      </c>
      <c r="B70" s="337">
        <v>13.496522581403319</v>
      </c>
      <c r="C70" s="337">
        <v>14.672328777358864</v>
      </c>
      <c r="D70" s="337">
        <v>15.113747687292181</v>
      </c>
      <c r="E70" s="337">
        <v>15.526996280061573</v>
      </c>
      <c r="F70" s="337">
        <v>14.97051608450642</v>
      </c>
      <c r="G70" s="347">
        <v>14.430635418683352</v>
      </c>
      <c r="H70" s="339">
        <v>15.31395649738646</v>
      </c>
      <c r="I70" s="339">
        <v>16.5</v>
      </c>
      <c r="J70" s="339">
        <v>16.32</v>
      </c>
      <c r="K70" s="339">
        <v>16.54</v>
      </c>
      <c r="L70" s="339">
        <v>17.560000000000002</v>
      </c>
      <c r="M70" s="339">
        <v>16.669999999999998</v>
      </c>
      <c r="N70" s="339">
        <v>15.8</v>
      </c>
      <c r="O70" s="339">
        <v>15.370000000000001</v>
      </c>
      <c r="P70" s="339">
        <v>15.509999999999998</v>
      </c>
      <c r="Q70" s="339">
        <v>15.229999999999999</v>
      </c>
      <c r="R70" s="339">
        <v>14.45</v>
      </c>
      <c r="S70" s="339">
        <v>14.74</v>
      </c>
      <c r="T70" s="339">
        <v>14.91</v>
      </c>
      <c r="U70" s="339">
        <v>13.65</v>
      </c>
      <c r="V70" s="339">
        <v>13.25</v>
      </c>
      <c r="W70" s="339">
        <v>13.450000000000001</v>
      </c>
    </row>
    <row r="71" spans="1:23" s="174" customFormat="1" ht="12" customHeight="1" x14ac:dyDescent="0.2">
      <c r="A71" s="27" t="s">
        <v>40</v>
      </c>
      <c r="B71" s="337">
        <v>21.9431256796173</v>
      </c>
      <c r="C71" s="337">
        <v>22.194056667020917</v>
      </c>
      <c r="D71" s="337">
        <v>22.642976681836181</v>
      </c>
      <c r="E71" s="337">
        <v>23.037964614435619</v>
      </c>
      <c r="F71" s="337">
        <v>21.935535642669493</v>
      </c>
      <c r="G71" s="347">
        <v>20.80084547886533</v>
      </c>
      <c r="H71" s="339">
        <v>21.438886709766809</v>
      </c>
      <c r="I71" s="339">
        <v>22.56</v>
      </c>
      <c r="J71" s="339">
        <v>22.189999999999998</v>
      </c>
      <c r="K71" s="339">
        <v>22.24</v>
      </c>
      <c r="L71" s="339">
        <v>22.759999999999998</v>
      </c>
      <c r="M71" s="339">
        <v>22.18</v>
      </c>
      <c r="N71" s="339">
        <v>20.75</v>
      </c>
      <c r="O71" s="339">
        <v>19.55</v>
      </c>
      <c r="P71" s="339">
        <v>18.5</v>
      </c>
      <c r="Q71" s="339">
        <v>17.919999999999998</v>
      </c>
      <c r="R71" s="339">
        <v>17.21</v>
      </c>
      <c r="S71" s="339">
        <v>17.330000000000002</v>
      </c>
      <c r="T71" s="339">
        <v>16.919999999999998</v>
      </c>
      <c r="U71" s="339">
        <v>15.52</v>
      </c>
      <c r="V71" s="339">
        <v>15.49</v>
      </c>
      <c r="W71" s="339">
        <v>15.93</v>
      </c>
    </row>
    <row r="72" spans="1:23" s="174" customFormat="1" ht="12" customHeight="1" x14ac:dyDescent="0.2">
      <c r="A72" s="27" t="s">
        <v>58</v>
      </c>
      <c r="B72" s="337">
        <v>16.801741907743665</v>
      </c>
      <c r="C72" s="337">
        <v>17.510573689060354</v>
      </c>
      <c r="D72" s="337">
        <v>17.730914758218503</v>
      </c>
      <c r="E72" s="337">
        <v>18.287825893646016</v>
      </c>
      <c r="F72" s="337">
        <v>17.05939744874302</v>
      </c>
      <c r="G72" s="347">
        <v>16.049610918745007</v>
      </c>
      <c r="H72" s="339">
        <v>16.801588620683727</v>
      </c>
      <c r="I72" s="339">
        <v>17.89</v>
      </c>
      <c r="J72" s="339">
        <v>17.97</v>
      </c>
      <c r="K72" s="339">
        <v>17.580000000000002</v>
      </c>
      <c r="L72" s="339">
        <v>17.690000000000001</v>
      </c>
      <c r="M72" s="339">
        <v>17.239999999999998</v>
      </c>
      <c r="N72" s="339">
        <v>15.93</v>
      </c>
      <c r="O72" s="339">
        <v>14.6</v>
      </c>
      <c r="P72" s="339">
        <v>12.42</v>
      </c>
      <c r="Q72" s="339">
        <v>12.11</v>
      </c>
      <c r="R72" s="339">
        <v>11.52</v>
      </c>
      <c r="S72" s="339">
        <v>11.57</v>
      </c>
      <c r="T72" s="339">
        <v>11.42</v>
      </c>
      <c r="U72" s="339">
        <v>10.69</v>
      </c>
      <c r="V72" s="339">
        <v>11.04</v>
      </c>
      <c r="W72" s="339">
        <v>11.64</v>
      </c>
    </row>
    <row r="73" spans="1:23" s="174" customFormat="1" ht="12" customHeight="1" x14ac:dyDescent="0.2">
      <c r="A73" s="27" t="s">
        <v>42</v>
      </c>
      <c r="B73" s="337">
        <v>14.108619732376482</v>
      </c>
      <c r="C73" s="337">
        <v>15.538024212276566</v>
      </c>
      <c r="D73" s="337">
        <v>15.898286373924469</v>
      </c>
      <c r="E73" s="337">
        <v>17.013183922255507</v>
      </c>
      <c r="F73" s="337">
        <v>16.295944580852773</v>
      </c>
      <c r="G73" s="347">
        <v>15.761623994221944</v>
      </c>
      <c r="H73" s="339">
        <v>17.621729012967311</v>
      </c>
      <c r="I73" s="339">
        <v>18.600000000000001</v>
      </c>
      <c r="J73" s="339">
        <v>18.440000000000001</v>
      </c>
      <c r="K73" s="339">
        <v>18.62</v>
      </c>
      <c r="L73" s="339">
        <v>19.18</v>
      </c>
      <c r="M73" s="339">
        <v>18.850000000000001</v>
      </c>
      <c r="N73" s="339">
        <v>17.95</v>
      </c>
      <c r="O73" s="339">
        <v>16.489999999999998</v>
      </c>
      <c r="P73" s="339">
        <v>15.85</v>
      </c>
      <c r="Q73" s="339">
        <v>15.73</v>
      </c>
      <c r="R73" s="339">
        <v>15.190000000000001</v>
      </c>
      <c r="S73" s="339">
        <v>14.77</v>
      </c>
      <c r="T73" s="339">
        <v>14.6</v>
      </c>
      <c r="U73" s="339">
        <v>13.58</v>
      </c>
      <c r="V73" s="339">
        <v>13.58</v>
      </c>
      <c r="W73" s="339">
        <v>14.04</v>
      </c>
    </row>
    <row r="74" spans="1:23" s="174" customFormat="1" ht="12" customHeight="1" x14ac:dyDescent="0.2">
      <c r="A74" s="27" t="s">
        <v>43</v>
      </c>
      <c r="B74" s="337">
        <v>19.003161377447313</v>
      </c>
      <c r="C74" s="337">
        <v>19.425728727542094</v>
      </c>
      <c r="D74" s="337">
        <v>19.932942422247844</v>
      </c>
      <c r="E74" s="337">
        <v>20.319550055050456</v>
      </c>
      <c r="F74" s="337">
        <v>19.466513169954457</v>
      </c>
      <c r="G74" s="347">
        <v>18.687304982254602</v>
      </c>
      <c r="H74" s="339">
        <v>19.296413986001323</v>
      </c>
      <c r="I74" s="339">
        <v>20.66</v>
      </c>
      <c r="J74" s="339">
        <v>20.96</v>
      </c>
      <c r="K74" s="339">
        <v>21.240000000000002</v>
      </c>
      <c r="L74" s="339">
        <v>21.68</v>
      </c>
      <c r="M74" s="339">
        <v>20.94</v>
      </c>
      <c r="N74" s="339">
        <v>19.28</v>
      </c>
      <c r="O74" s="339">
        <v>17.810000000000002</v>
      </c>
      <c r="P74" s="339">
        <v>17.77</v>
      </c>
      <c r="Q74" s="339">
        <v>17.330000000000002</v>
      </c>
      <c r="R74" s="339">
        <v>16.82</v>
      </c>
      <c r="S74" s="339">
        <v>16.78</v>
      </c>
      <c r="T74" s="339">
        <v>16.350000000000001</v>
      </c>
      <c r="U74" s="339">
        <v>15.7</v>
      </c>
      <c r="V74" s="339">
        <v>15.920000000000002</v>
      </c>
      <c r="W74" s="339">
        <v>16.54</v>
      </c>
    </row>
    <row r="75" spans="1:23" s="174" customFormat="1" ht="12" customHeight="1" x14ac:dyDescent="0.2">
      <c r="A75" s="27" t="s">
        <v>59</v>
      </c>
      <c r="B75" s="337">
        <v>13.313447470494211</v>
      </c>
      <c r="C75" s="337">
        <v>14.969931037097863</v>
      </c>
      <c r="D75" s="337">
        <v>15.394659994762398</v>
      </c>
      <c r="E75" s="337">
        <v>16.345829442513207</v>
      </c>
      <c r="F75" s="337">
        <v>15.694891154128406</v>
      </c>
      <c r="G75" s="347">
        <v>15.129124343438189</v>
      </c>
      <c r="H75" s="339">
        <v>15.913979959521424</v>
      </c>
      <c r="I75" s="339">
        <v>17.18</v>
      </c>
      <c r="J75" s="339">
        <v>17.23</v>
      </c>
      <c r="K75" s="339">
        <v>17.59</v>
      </c>
      <c r="L75" s="339">
        <v>18.37</v>
      </c>
      <c r="M75" s="339">
        <v>17.72</v>
      </c>
      <c r="N75" s="339">
        <v>16.21</v>
      </c>
      <c r="O75" s="339">
        <v>14.899999999999999</v>
      </c>
      <c r="P75" s="339">
        <v>15.2</v>
      </c>
      <c r="Q75" s="339">
        <v>14.549999999999999</v>
      </c>
      <c r="R75" s="339">
        <v>14.219999999999999</v>
      </c>
      <c r="S75" s="339">
        <v>14.78</v>
      </c>
      <c r="T75" s="339">
        <v>14.499999999999998</v>
      </c>
      <c r="U75" s="339">
        <v>12.9</v>
      </c>
      <c r="V75" s="339">
        <v>12.55</v>
      </c>
      <c r="W75" s="339">
        <v>13.05</v>
      </c>
    </row>
    <row r="76" spans="1:23" s="174" customFormat="1" ht="12" customHeight="1" x14ac:dyDescent="0.2">
      <c r="A76" s="27" t="s">
        <v>45</v>
      </c>
      <c r="B76" s="337">
        <v>16.554606688294538</v>
      </c>
      <c r="C76" s="337">
        <v>17.759504638960504</v>
      </c>
      <c r="D76" s="337">
        <v>17.850325134075433</v>
      </c>
      <c r="E76" s="337">
        <v>18.98211505400106</v>
      </c>
      <c r="F76" s="337">
        <v>17.716548304360337</v>
      </c>
      <c r="G76" s="347">
        <v>16.981711821915795</v>
      </c>
      <c r="H76" s="339">
        <v>18.023047397463809</v>
      </c>
      <c r="I76" s="339">
        <v>18.82</v>
      </c>
      <c r="J76" s="339">
        <v>18.690000000000001</v>
      </c>
      <c r="K76" s="339">
        <v>18.62</v>
      </c>
      <c r="L76" s="339">
        <v>19.29</v>
      </c>
      <c r="M76" s="339">
        <v>18.600000000000001</v>
      </c>
      <c r="N76" s="339">
        <v>17.25</v>
      </c>
      <c r="O76" s="339">
        <v>15.89</v>
      </c>
      <c r="P76" s="339">
        <v>14.249999999999998</v>
      </c>
      <c r="Q76" s="339">
        <v>13.700000000000001</v>
      </c>
      <c r="R76" s="339">
        <v>13.200000000000001</v>
      </c>
      <c r="S76" s="339">
        <v>13.51</v>
      </c>
      <c r="T76" s="339">
        <v>13.19</v>
      </c>
      <c r="U76" s="339">
        <v>12.120000000000001</v>
      </c>
      <c r="V76" s="339">
        <v>11.95</v>
      </c>
      <c r="W76" s="339">
        <v>12.24</v>
      </c>
    </row>
    <row r="77" spans="1:23" s="174" customFormat="1" ht="12" customHeight="1" x14ac:dyDescent="0.2">
      <c r="A77" s="27" t="s">
        <v>60</v>
      </c>
      <c r="B77" s="337">
        <v>14.561039415055021</v>
      </c>
      <c r="C77" s="337">
        <v>16.329435271586849</v>
      </c>
      <c r="D77" s="337">
        <v>16.985540820301235</v>
      </c>
      <c r="E77" s="337">
        <v>17.855175790336119</v>
      </c>
      <c r="F77" s="337">
        <v>16.765267868650238</v>
      </c>
      <c r="G77" s="347">
        <v>16.123129628045959</v>
      </c>
      <c r="H77" s="339">
        <v>17.030257317927681</v>
      </c>
      <c r="I77" s="339">
        <v>17.91</v>
      </c>
      <c r="J77" s="339">
        <v>17.78</v>
      </c>
      <c r="K77" s="339">
        <v>17.52</v>
      </c>
      <c r="L77" s="339">
        <v>18.22</v>
      </c>
      <c r="M77" s="339">
        <v>17.599999999999998</v>
      </c>
      <c r="N77" s="339">
        <v>16.45</v>
      </c>
      <c r="O77" s="339">
        <v>15.45</v>
      </c>
      <c r="P77" s="339">
        <v>15.5</v>
      </c>
      <c r="Q77" s="339">
        <v>15.010000000000002</v>
      </c>
      <c r="R77" s="339">
        <v>14.62</v>
      </c>
      <c r="S77" s="339">
        <v>14.82</v>
      </c>
      <c r="T77" s="339">
        <v>14.59</v>
      </c>
      <c r="U77" s="339">
        <v>13.62</v>
      </c>
      <c r="V77" s="339">
        <v>13.63</v>
      </c>
      <c r="W77" s="339">
        <v>13.919999999999998</v>
      </c>
    </row>
    <row r="78" spans="1:23" s="174" customFormat="1" ht="12" customHeight="1" x14ac:dyDescent="0.2">
      <c r="A78" s="27" t="s">
        <v>47</v>
      </c>
      <c r="B78" s="337">
        <v>21.60729991748854</v>
      </c>
      <c r="C78" s="337">
        <v>22.309973189408385</v>
      </c>
      <c r="D78" s="337">
        <v>23.036902376890307</v>
      </c>
      <c r="E78" s="337">
        <v>23.535801976542814</v>
      </c>
      <c r="F78" s="337">
        <v>22.163848350856117</v>
      </c>
      <c r="G78" s="347">
        <v>21.213345399395116</v>
      </c>
      <c r="H78" s="339">
        <v>21.804008903192436</v>
      </c>
      <c r="I78" s="339">
        <v>22.6</v>
      </c>
      <c r="J78" s="339">
        <v>21.62</v>
      </c>
      <c r="K78" s="339">
        <v>21.26</v>
      </c>
      <c r="L78" s="339">
        <v>21.86</v>
      </c>
      <c r="M78" s="339">
        <v>21.23</v>
      </c>
      <c r="N78" s="339">
        <v>19.82</v>
      </c>
      <c r="O78" s="339">
        <v>18.579999999999998</v>
      </c>
      <c r="P78" s="339">
        <v>18.060000000000002</v>
      </c>
      <c r="Q78" s="339">
        <v>17.05</v>
      </c>
      <c r="R78" s="339">
        <v>16.189999999999998</v>
      </c>
      <c r="S78" s="339">
        <v>16.32</v>
      </c>
      <c r="T78" s="339">
        <v>16</v>
      </c>
      <c r="U78" s="339">
        <v>14.96</v>
      </c>
      <c r="V78" s="339">
        <v>15.06</v>
      </c>
      <c r="W78" s="339">
        <v>15.629999999999999</v>
      </c>
    </row>
    <row r="79" spans="1:23" s="174" customFormat="1" ht="12" customHeight="1" x14ac:dyDescent="0.2">
      <c r="A79" s="27" t="s">
        <v>61</v>
      </c>
      <c r="B79" s="337">
        <v>27.62327723022241</v>
      </c>
      <c r="C79" s="337">
        <v>28.085446107580591</v>
      </c>
      <c r="D79" s="337">
        <v>28.661772475860275</v>
      </c>
      <c r="E79" s="337">
        <v>28.992707777726839</v>
      </c>
      <c r="F79" s="337">
        <v>27.57774521796734</v>
      </c>
      <c r="G79" s="347">
        <v>26.678081956185384</v>
      </c>
      <c r="H79" s="339">
        <v>27.603925714660122</v>
      </c>
      <c r="I79" s="339">
        <v>28.439999999999998</v>
      </c>
      <c r="J79" s="339">
        <v>28.09</v>
      </c>
      <c r="K79" s="339">
        <v>27.650000000000002</v>
      </c>
      <c r="L79" s="339">
        <v>27.97</v>
      </c>
      <c r="M79" s="339">
        <v>27.400000000000002</v>
      </c>
      <c r="N79" s="339">
        <v>25.81</v>
      </c>
      <c r="O79" s="339">
        <v>24.15</v>
      </c>
      <c r="P79" s="339">
        <v>23.87</v>
      </c>
      <c r="Q79" s="339">
        <v>23.27</v>
      </c>
      <c r="R79" s="339">
        <v>22.32</v>
      </c>
      <c r="S79" s="339">
        <v>22.05</v>
      </c>
      <c r="T79" s="339">
        <v>21.95</v>
      </c>
      <c r="U79" s="339">
        <v>20.52</v>
      </c>
      <c r="V79" s="339">
        <v>20.32</v>
      </c>
      <c r="W79" s="339">
        <v>20.51</v>
      </c>
    </row>
    <row r="80" spans="1:23" s="174" customFormat="1" ht="12" customHeight="1" x14ac:dyDescent="0.2">
      <c r="A80" s="27" t="s">
        <v>62</v>
      </c>
      <c r="B80" s="337">
        <v>24.824204970293394</v>
      </c>
      <c r="C80" s="337">
        <v>25.604158693867145</v>
      </c>
      <c r="D80" s="337">
        <v>25.661791164102993</v>
      </c>
      <c r="E80" s="337">
        <v>26.10913129190034</v>
      </c>
      <c r="F80" s="337">
        <v>24.278840662986447</v>
      </c>
      <c r="G80" s="347">
        <v>23.22587636805865</v>
      </c>
      <c r="H80" s="339">
        <v>23.534907470394142</v>
      </c>
      <c r="I80" s="339">
        <v>24.2</v>
      </c>
      <c r="J80" s="339">
        <v>24.07</v>
      </c>
      <c r="K80" s="339">
        <v>23.75</v>
      </c>
      <c r="L80" s="339">
        <v>24.26</v>
      </c>
      <c r="M80" s="339">
        <v>23.3</v>
      </c>
      <c r="N80" s="339">
        <v>21.740000000000002</v>
      </c>
      <c r="O80" s="339">
        <v>20.22</v>
      </c>
      <c r="P80" s="339">
        <v>19.27</v>
      </c>
      <c r="Q80" s="339">
        <v>18.600000000000001</v>
      </c>
      <c r="R80" s="339">
        <v>17.93</v>
      </c>
      <c r="S80" s="339">
        <v>18.05</v>
      </c>
      <c r="T80" s="339">
        <v>17.66</v>
      </c>
      <c r="U80" s="339">
        <v>16.66</v>
      </c>
      <c r="V80" s="339">
        <v>16.170000000000002</v>
      </c>
      <c r="W80" s="339">
        <v>16.46</v>
      </c>
    </row>
    <row r="81" spans="1:23" s="174" customFormat="1" ht="12" customHeight="1" x14ac:dyDescent="0.2">
      <c r="A81" s="27" t="s">
        <v>63</v>
      </c>
      <c r="B81" s="337">
        <v>31.981210631838643</v>
      </c>
      <c r="C81" s="337">
        <v>32.278172319140666</v>
      </c>
      <c r="D81" s="337">
        <v>32.341946189737229</v>
      </c>
      <c r="E81" s="337">
        <v>31.512971924235096</v>
      </c>
      <c r="F81" s="337">
        <v>29.25384339826287</v>
      </c>
      <c r="G81" s="347">
        <v>27.849544045194751</v>
      </c>
      <c r="H81" s="339">
        <v>29.168897088753599</v>
      </c>
      <c r="I81" s="339">
        <v>30.31</v>
      </c>
      <c r="J81" s="339">
        <v>29.99</v>
      </c>
      <c r="K81" s="339">
        <v>29.959999999999997</v>
      </c>
      <c r="L81" s="339">
        <v>30.04</v>
      </c>
      <c r="M81" s="339">
        <v>29.42</v>
      </c>
      <c r="N81" s="339">
        <v>28.24</v>
      </c>
      <c r="O81" s="339">
        <v>25.86</v>
      </c>
      <c r="P81" s="339">
        <v>24.060000000000002</v>
      </c>
      <c r="Q81" s="339">
        <v>23.31</v>
      </c>
      <c r="R81" s="339">
        <v>22.18</v>
      </c>
      <c r="S81" s="339">
        <v>21.34</v>
      </c>
      <c r="T81" s="339">
        <v>21.029999999999998</v>
      </c>
      <c r="U81" s="339">
        <v>19.11</v>
      </c>
      <c r="V81" s="339">
        <v>18.829999999999998</v>
      </c>
      <c r="W81" s="339">
        <v>19.38</v>
      </c>
    </row>
    <row r="82" spans="1:23" s="174" customFormat="1" ht="12" customHeight="1" x14ac:dyDescent="0.2">
      <c r="A82" s="27" t="s">
        <v>51</v>
      </c>
      <c r="B82" s="337">
        <v>24.501142268855457</v>
      </c>
      <c r="C82" s="337">
        <v>25.562512875967542</v>
      </c>
      <c r="D82" s="337">
        <v>25.637560444846702</v>
      </c>
      <c r="E82" s="337">
        <v>26.073179975213318</v>
      </c>
      <c r="F82" s="337">
        <v>24.451789470333452</v>
      </c>
      <c r="G82" s="347">
        <v>22.973141851797681</v>
      </c>
      <c r="H82" s="339">
        <v>23.401204537091065</v>
      </c>
      <c r="I82" s="339">
        <v>24.12</v>
      </c>
      <c r="J82" s="339">
        <v>23.57</v>
      </c>
      <c r="K82" s="339">
        <v>23.36</v>
      </c>
      <c r="L82" s="339">
        <v>24.12</v>
      </c>
      <c r="M82" s="339">
        <v>23.64</v>
      </c>
      <c r="N82" s="339">
        <v>22.02</v>
      </c>
      <c r="O82" s="339">
        <v>20.49</v>
      </c>
      <c r="P82" s="339">
        <v>19.689999999999998</v>
      </c>
      <c r="Q82" s="339">
        <v>18.509999999999998</v>
      </c>
      <c r="R82" s="339">
        <v>17.71</v>
      </c>
      <c r="S82" s="339">
        <v>17.260000000000002</v>
      </c>
      <c r="T82" s="339">
        <v>16.97</v>
      </c>
      <c r="U82" s="339">
        <v>15.790000000000001</v>
      </c>
      <c r="V82" s="339">
        <v>15.5</v>
      </c>
      <c r="W82" s="339">
        <v>15.78</v>
      </c>
    </row>
    <row r="83" spans="1:23" s="174" customFormat="1" ht="12" customHeight="1" x14ac:dyDescent="0.2">
      <c r="A83" s="27" t="s">
        <v>52</v>
      </c>
      <c r="B83" s="337">
        <v>11.464646922357172</v>
      </c>
      <c r="C83" s="337">
        <v>11.948407584193884</v>
      </c>
      <c r="D83" s="337">
        <v>12.037897144433659</v>
      </c>
      <c r="E83" s="337">
        <v>12.933361983200994</v>
      </c>
      <c r="F83" s="337">
        <v>12.111890106069348</v>
      </c>
      <c r="G83" s="347">
        <v>11.835124609701467</v>
      </c>
      <c r="H83" s="339">
        <v>12.263175875645235</v>
      </c>
      <c r="I83" s="339">
        <v>12.870000000000001</v>
      </c>
      <c r="J83" s="339">
        <v>12.65</v>
      </c>
      <c r="K83" s="339">
        <v>12.920000000000002</v>
      </c>
      <c r="L83" s="339">
        <v>13.320000000000002</v>
      </c>
      <c r="M83" s="339">
        <v>13.170000000000002</v>
      </c>
      <c r="N83" s="339">
        <v>12.55</v>
      </c>
      <c r="O83" s="339">
        <v>11.99</v>
      </c>
      <c r="P83" s="339">
        <v>11.459999999999999</v>
      </c>
      <c r="Q83" s="339">
        <v>11.200000000000001</v>
      </c>
      <c r="R83" s="339">
        <v>11.17</v>
      </c>
      <c r="S83" s="339">
        <v>11.379999999999999</v>
      </c>
      <c r="T83" s="339">
        <v>11.360000000000001</v>
      </c>
      <c r="U83" s="339">
        <v>10.61</v>
      </c>
      <c r="V83" s="339">
        <v>10.43</v>
      </c>
      <c r="W83" s="339">
        <v>11.020000000000001</v>
      </c>
    </row>
    <row r="84" spans="1:23" s="174" customFormat="1" ht="12" customHeight="1" x14ac:dyDescent="0.2">
      <c r="A84" s="27" t="s">
        <v>53</v>
      </c>
      <c r="B84" s="337">
        <v>10.461139160729664</v>
      </c>
      <c r="C84" s="337">
        <v>11.212847421691926</v>
      </c>
      <c r="D84" s="337">
        <v>11.344937575878793</v>
      </c>
      <c r="E84" s="337">
        <v>11.735116448071427</v>
      </c>
      <c r="F84" s="337">
        <v>11.417331575087978</v>
      </c>
      <c r="G84" s="347">
        <v>10.763965783444828</v>
      </c>
      <c r="H84" s="339">
        <v>11.41745924104846</v>
      </c>
      <c r="I84" s="339">
        <v>12.25</v>
      </c>
      <c r="J84" s="339">
        <v>12.08</v>
      </c>
      <c r="K84" s="339">
        <v>12.32</v>
      </c>
      <c r="L84" s="339">
        <v>13.26</v>
      </c>
      <c r="M84" s="339">
        <v>13.370000000000001</v>
      </c>
      <c r="N84" s="339">
        <v>12.770000000000001</v>
      </c>
      <c r="O84" s="339">
        <v>12.049999999999999</v>
      </c>
      <c r="P84" s="339">
        <v>11.37</v>
      </c>
      <c r="Q84" s="339">
        <v>11.06</v>
      </c>
      <c r="R84" s="339">
        <v>11.23</v>
      </c>
      <c r="S84" s="339">
        <v>11.53</v>
      </c>
      <c r="T84" s="339">
        <v>11.57</v>
      </c>
      <c r="U84" s="339">
        <v>11.01</v>
      </c>
      <c r="V84" s="339">
        <v>11.18</v>
      </c>
      <c r="W84" s="339">
        <v>11.25</v>
      </c>
    </row>
    <row r="85" spans="1:23" s="174" customFormat="1" ht="12" customHeight="1" x14ac:dyDescent="0.2">
      <c r="A85" s="27" t="s">
        <v>64</v>
      </c>
      <c r="B85" s="337">
        <v>9.9282312870534977</v>
      </c>
      <c r="C85" s="337">
        <v>10.923792863816084</v>
      </c>
      <c r="D85" s="337">
        <v>11.356841182572898</v>
      </c>
      <c r="E85" s="337">
        <v>12.10974138480112</v>
      </c>
      <c r="F85" s="337">
        <v>11.262811864924281</v>
      </c>
      <c r="G85" s="347">
        <v>10.411963924495861</v>
      </c>
      <c r="H85" s="339">
        <v>11.086782637734093</v>
      </c>
      <c r="I85" s="339">
        <v>12.01</v>
      </c>
      <c r="J85" s="339">
        <v>11.709999999999999</v>
      </c>
      <c r="K85" s="339">
        <v>11.65</v>
      </c>
      <c r="L85" s="339">
        <v>12.17</v>
      </c>
      <c r="M85" s="339">
        <v>12.13</v>
      </c>
      <c r="N85" s="339">
        <v>11.66</v>
      </c>
      <c r="O85" s="339">
        <v>10.91</v>
      </c>
      <c r="P85" s="339">
        <v>9.370000000000001</v>
      </c>
      <c r="Q85" s="339">
        <v>9.5200000000000014</v>
      </c>
      <c r="R85" s="339">
        <v>9.36</v>
      </c>
      <c r="S85" s="339">
        <v>9.7199999999999989</v>
      </c>
      <c r="T85" s="339">
        <v>9.73</v>
      </c>
      <c r="U85" s="339">
        <v>9.0499999999999989</v>
      </c>
      <c r="V85" s="339">
        <v>9.3000000000000007</v>
      </c>
      <c r="W85" s="339">
        <v>9.77</v>
      </c>
    </row>
    <row r="86" spans="1:23" s="174" customFormat="1" ht="12" customHeight="1" x14ac:dyDescent="0.2">
      <c r="A86" s="27" t="s">
        <v>65</v>
      </c>
      <c r="B86" s="337">
        <v>8.3835168829397517</v>
      </c>
      <c r="C86" s="337">
        <v>9.4062680312883433</v>
      </c>
      <c r="D86" s="337">
        <v>9.6712706310740639</v>
      </c>
      <c r="E86" s="337">
        <v>9.9082683050141913</v>
      </c>
      <c r="F86" s="337">
        <v>9.4240094516855244</v>
      </c>
      <c r="G86" s="347">
        <v>8.7660616822020287</v>
      </c>
      <c r="H86" s="339">
        <v>9.3261358501467875</v>
      </c>
      <c r="I86" s="339">
        <v>10.18</v>
      </c>
      <c r="J86" s="339">
        <v>10.050000000000001</v>
      </c>
      <c r="K86" s="339">
        <v>9.8000000000000007</v>
      </c>
      <c r="L86" s="339">
        <v>10.01</v>
      </c>
      <c r="M86" s="339">
        <v>9.98</v>
      </c>
      <c r="N86" s="339">
        <v>9.4499999999999993</v>
      </c>
      <c r="O86" s="339">
        <v>8.92</v>
      </c>
      <c r="P86" s="339">
        <v>7.88</v>
      </c>
      <c r="Q86" s="339">
        <v>7.6300000000000008</v>
      </c>
      <c r="R86" s="339">
        <v>7.7700000000000005</v>
      </c>
      <c r="S86" s="339">
        <v>8.18</v>
      </c>
      <c r="T86" s="339">
        <v>7.9799999999999995</v>
      </c>
      <c r="U86" s="339">
        <v>7.48</v>
      </c>
      <c r="V86" s="339">
        <v>7.7200000000000006</v>
      </c>
      <c r="W86" s="339">
        <v>7.75</v>
      </c>
    </row>
    <row r="87" spans="1:23" s="195" customFormat="1" ht="15" customHeight="1" x14ac:dyDescent="0.2">
      <c r="A87" s="33" t="s">
        <v>5</v>
      </c>
      <c r="B87" s="340">
        <v>18.922859824461057</v>
      </c>
      <c r="C87" s="340">
        <v>19.736024969635206</v>
      </c>
      <c r="D87" s="340">
        <v>20.055732319204711</v>
      </c>
      <c r="E87" s="340">
        <v>20.65559485022926</v>
      </c>
      <c r="F87" s="340">
        <v>19.552039050904636</v>
      </c>
      <c r="G87" s="348">
        <v>18.682475871009462</v>
      </c>
      <c r="H87" s="346">
        <v>19.44007584324574</v>
      </c>
      <c r="I87" s="346">
        <v>20.399999999999999</v>
      </c>
      <c r="J87" s="346">
        <v>20.16</v>
      </c>
      <c r="K87" s="346">
        <v>20.09</v>
      </c>
      <c r="L87" s="346">
        <v>20.62</v>
      </c>
      <c r="M87" s="346">
        <v>20.100000000000001</v>
      </c>
      <c r="N87" s="346">
        <v>18.82</v>
      </c>
      <c r="O87" s="346">
        <v>17.57</v>
      </c>
      <c r="P87" s="346">
        <v>16.64</v>
      </c>
      <c r="Q87" s="346">
        <v>16.04</v>
      </c>
      <c r="R87" s="346">
        <v>15.459999999999999</v>
      </c>
      <c r="S87" s="346">
        <v>15.459999999999999</v>
      </c>
      <c r="T87" s="346">
        <v>15.25</v>
      </c>
      <c r="U87" s="346">
        <v>14.24</v>
      </c>
      <c r="V87" s="346">
        <v>14.17</v>
      </c>
      <c r="W87" s="346">
        <v>14.6</v>
      </c>
    </row>
    <row r="88" spans="1:23" s="195" customFormat="1" ht="4.5" customHeight="1" x14ac:dyDescent="0.2">
      <c r="A88" s="132"/>
      <c r="B88" s="342"/>
      <c r="C88" s="342"/>
      <c r="D88" s="342"/>
      <c r="E88" s="342"/>
      <c r="F88" s="342"/>
      <c r="G88" s="342"/>
      <c r="H88" s="343"/>
      <c r="I88" s="343"/>
      <c r="J88" s="343"/>
      <c r="K88" s="343"/>
      <c r="L88" s="343"/>
      <c r="M88" s="343"/>
      <c r="N88" s="343"/>
      <c r="O88" s="343"/>
      <c r="P88" s="343"/>
      <c r="Q88" s="343"/>
      <c r="R88" s="343"/>
      <c r="S88" s="343"/>
      <c r="T88" s="343"/>
      <c r="U88" s="400"/>
      <c r="V88" s="400"/>
      <c r="W88" s="430"/>
    </row>
    <row r="89" spans="1:23" s="195" customFormat="1" ht="9" customHeight="1" x14ac:dyDescent="0.2">
      <c r="A89" s="33"/>
      <c r="B89" s="36"/>
      <c r="C89" s="36"/>
      <c r="D89" s="36"/>
      <c r="E89" s="36"/>
      <c r="F89" s="36"/>
      <c r="J89" s="36"/>
      <c r="K89" s="36"/>
      <c r="L89" s="36"/>
      <c r="M89" s="36"/>
      <c r="N89" s="36"/>
      <c r="O89" s="36"/>
      <c r="P89" s="36"/>
      <c r="Q89" s="226"/>
      <c r="R89" s="226"/>
      <c r="U89" s="226"/>
      <c r="V89" s="226"/>
      <c r="W89" s="226"/>
    </row>
    <row r="90" spans="1:23" s="186" customFormat="1" ht="9" customHeight="1" x14ac:dyDescent="0.2">
      <c r="A90" s="186" t="s">
        <v>150</v>
      </c>
      <c r="B90" s="77"/>
      <c r="C90" s="77"/>
      <c r="G90" s="77"/>
      <c r="I90" s="77"/>
      <c r="J90" s="77"/>
      <c r="K90" s="77"/>
      <c r="L90" s="77"/>
      <c r="M90" s="77"/>
      <c r="N90" s="77"/>
      <c r="O90" s="77"/>
      <c r="P90" s="77"/>
      <c r="Q90" s="72"/>
      <c r="R90" s="72"/>
    </row>
    <row r="91" spans="1:23" s="186" customFormat="1" ht="9" customHeight="1" x14ac:dyDescent="0.2">
      <c r="A91" s="184" t="s">
        <v>120</v>
      </c>
      <c r="C91" s="78"/>
      <c r="D91" s="78"/>
      <c r="E91" s="78"/>
      <c r="F91" s="77"/>
      <c r="G91" s="77"/>
      <c r="I91" s="217"/>
      <c r="L91" s="72"/>
      <c r="M91" s="72"/>
      <c r="N91" s="72"/>
      <c r="O91" s="72"/>
      <c r="P91" s="72"/>
      <c r="Q91" s="72"/>
      <c r="R91" s="72"/>
    </row>
    <row r="92" spans="1:23" ht="13.2" x14ac:dyDescent="0.25">
      <c r="A92" s="148"/>
      <c r="B92" s="148"/>
      <c r="C92" s="148"/>
      <c r="D92" s="148"/>
      <c r="E92" s="148"/>
      <c r="F92" s="148"/>
      <c r="G92" s="148"/>
      <c r="H92" s="148"/>
      <c r="J92" s="148"/>
      <c r="K92" s="148"/>
      <c r="L92" s="2"/>
      <c r="M92" s="2"/>
      <c r="N92" s="2"/>
      <c r="O92" s="2"/>
      <c r="P92" s="2"/>
      <c r="Q92" s="14"/>
      <c r="R92" s="14"/>
    </row>
    <row r="93" spans="1:23" ht="13.2" x14ac:dyDescent="0.25">
      <c r="A93" s="148"/>
      <c r="B93" s="148"/>
      <c r="C93" s="148"/>
      <c r="D93" s="148"/>
      <c r="E93" s="148"/>
      <c r="F93" s="148"/>
      <c r="G93" s="148"/>
      <c r="H93" s="148"/>
      <c r="J93" s="148"/>
      <c r="K93" s="148"/>
      <c r="L93" s="2"/>
      <c r="M93" s="2"/>
      <c r="N93" s="2"/>
      <c r="O93" s="2"/>
      <c r="P93" s="2"/>
      <c r="Q93" s="14"/>
      <c r="R93" s="14"/>
    </row>
    <row r="94" spans="1:23" ht="13.2" x14ac:dyDescent="0.25">
      <c r="A94" s="148"/>
      <c r="B94" s="148"/>
      <c r="C94" s="148"/>
      <c r="D94" s="148"/>
      <c r="E94" s="148"/>
      <c r="F94" s="148"/>
      <c r="G94" s="148"/>
      <c r="H94" s="148"/>
      <c r="J94" s="148"/>
      <c r="K94" s="148"/>
      <c r="L94" s="2"/>
      <c r="M94" s="2"/>
      <c r="N94" s="2"/>
      <c r="O94" s="2"/>
      <c r="P94" s="2"/>
      <c r="Q94" s="14"/>
      <c r="R94" s="14"/>
    </row>
    <row r="95" spans="1:23" ht="13.2" x14ac:dyDescent="0.25">
      <c r="A95" s="148"/>
      <c r="B95" s="148"/>
      <c r="C95" s="148"/>
      <c r="D95" s="148"/>
      <c r="E95" s="148"/>
      <c r="F95" s="148"/>
      <c r="G95" s="148"/>
      <c r="H95" s="148"/>
      <c r="J95" s="148"/>
      <c r="K95" s="148"/>
      <c r="L95" s="2"/>
      <c r="M95" s="2"/>
      <c r="N95" s="2"/>
      <c r="O95" s="2"/>
      <c r="P95" s="2"/>
      <c r="Q95" s="14"/>
      <c r="R95" s="14"/>
    </row>
    <row r="96" spans="1:23" ht="13.2" x14ac:dyDescent="0.25">
      <c r="A96" s="148"/>
      <c r="B96" s="148"/>
      <c r="C96" s="148"/>
      <c r="D96" s="148"/>
      <c r="E96" s="148"/>
      <c r="F96" s="148"/>
      <c r="G96" s="148"/>
      <c r="H96" s="148"/>
      <c r="J96" s="148"/>
      <c r="K96" s="148"/>
      <c r="L96" s="2"/>
      <c r="M96" s="2"/>
      <c r="N96" s="2"/>
      <c r="O96" s="2"/>
      <c r="P96" s="2"/>
      <c r="Q96" s="14"/>
      <c r="R96" s="14"/>
    </row>
    <row r="97" spans="1:18" ht="13.2" x14ac:dyDescent="0.25">
      <c r="A97" s="148"/>
      <c r="B97" s="148"/>
      <c r="C97" s="148"/>
      <c r="D97" s="148"/>
      <c r="E97" s="148"/>
      <c r="F97" s="148"/>
      <c r="G97" s="148"/>
      <c r="H97" s="148"/>
      <c r="J97" s="148"/>
      <c r="K97" s="148"/>
      <c r="L97" s="2"/>
      <c r="M97" s="2"/>
      <c r="N97" s="2"/>
      <c r="O97" s="2"/>
      <c r="P97" s="2"/>
      <c r="Q97" s="14"/>
      <c r="R97" s="14"/>
    </row>
    <row r="98" spans="1:18" ht="13.2" x14ac:dyDescent="0.25">
      <c r="A98" s="148"/>
      <c r="B98" s="148"/>
      <c r="C98" s="148"/>
      <c r="D98" s="148"/>
      <c r="E98" s="148"/>
      <c r="F98" s="148"/>
      <c r="G98" s="148"/>
      <c r="H98" s="148"/>
      <c r="J98" s="148"/>
      <c r="K98" s="148"/>
      <c r="L98" s="2"/>
      <c r="M98" s="2"/>
      <c r="N98" s="2"/>
      <c r="O98" s="2"/>
      <c r="P98" s="2"/>
      <c r="Q98" s="14"/>
      <c r="R98" s="14"/>
    </row>
    <row r="99" spans="1:18" ht="13.2" x14ac:dyDescent="0.25">
      <c r="A99" s="218"/>
      <c r="B99" s="218"/>
      <c r="C99" s="218"/>
      <c r="D99" s="218"/>
      <c r="E99" s="218"/>
      <c r="F99" s="218"/>
      <c r="G99" s="218"/>
      <c r="H99" s="218"/>
      <c r="J99" s="218"/>
      <c r="K99" s="218"/>
      <c r="L99" s="227"/>
      <c r="M99" s="227"/>
      <c r="N99" s="227"/>
      <c r="O99" s="227"/>
      <c r="P99" s="227"/>
      <c r="Q99" s="14"/>
      <c r="R99" s="14"/>
    </row>
    <row r="100" spans="1:18" ht="13.2" x14ac:dyDescent="0.25">
      <c r="A100" s="218"/>
      <c r="B100" s="218"/>
      <c r="C100" s="218"/>
      <c r="D100" s="218"/>
      <c r="E100" s="218"/>
      <c r="F100" s="218"/>
      <c r="G100" s="218"/>
      <c r="H100" s="218"/>
      <c r="J100" s="218"/>
      <c r="K100" s="218"/>
      <c r="L100" s="227"/>
      <c r="M100" s="227"/>
      <c r="N100" s="227"/>
      <c r="O100" s="227"/>
      <c r="P100" s="227"/>
      <c r="Q100" s="14"/>
      <c r="R100" s="14"/>
    </row>
    <row r="101" spans="1:18" ht="13.2" x14ac:dyDescent="0.25">
      <c r="A101" s="218"/>
      <c r="B101" s="218"/>
      <c r="C101" s="218"/>
      <c r="D101" s="218"/>
      <c r="E101" s="218"/>
      <c r="F101" s="218"/>
      <c r="G101" s="218"/>
      <c r="H101" s="218"/>
      <c r="L101" s="227"/>
      <c r="M101" s="227"/>
      <c r="N101" s="227"/>
      <c r="O101" s="227"/>
      <c r="P101" s="227"/>
      <c r="Q101" s="14"/>
      <c r="R101" s="14"/>
    </row>
    <row r="102" spans="1:18" ht="13.2" x14ac:dyDescent="0.25">
      <c r="A102" s="218"/>
      <c r="B102" s="218"/>
      <c r="C102" s="218"/>
      <c r="D102" s="218"/>
      <c r="E102" s="218"/>
      <c r="F102" s="218"/>
      <c r="G102" s="218"/>
      <c r="H102" s="218"/>
      <c r="L102" s="227"/>
      <c r="M102" s="227"/>
      <c r="N102" s="227"/>
      <c r="O102" s="227"/>
      <c r="P102" s="227"/>
      <c r="Q102" s="14"/>
      <c r="R102" s="14"/>
    </row>
    <row r="103" spans="1:18" ht="13.2" x14ac:dyDescent="0.25">
      <c r="A103" s="218"/>
      <c r="B103" s="218"/>
      <c r="C103" s="218"/>
      <c r="D103" s="218"/>
      <c r="E103" s="218"/>
      <c r="F103" s="218"/>
      <c r="G103" s="218"/>
      <c r="H103" s="218"/>
      <c r="L103" s="227"/>
      <c r="M103" s="227"/>
      <c r="N103" s="227"/>
      <c r="O103" s="227"/>
      <c r="P103" s="227"/>
      <c r="Q103" s="14"/>
      <c r="R103" s="14"/>
    </row>
    <row r="104" spans="1:18" x14ac:dyDescent="0.2">
      <c r="L104" s="14"/>
      <c r="M104" s="14"/>
      <c r="N104" s="14"/>
      <c r="O104" s="14"/>
      <c r="P104" s="14"/>
      <c r="Q104" s="14"/>
      <c r="R104" s="14"/>
    </row>
    <row r="105" spans="1:18" x14ac:dyDescent="0.2">
      <c r="L105" s="14"/>
      <c r="M105" s="14"/>
      <c r="N105" s="14"/>
      <c r="O105" s="14"/>
      <c r="P105" s="14"/>
      <c r="Q105" s="14"/>
      <c r="R105" s="14"/>
    </row>
    <row r="106" spans="1:18" x14ac:dyDescent="0.2">
      <c r="L106" s="14"/>
      <c r="M106" s="14"/>
      <c r="N106" s="14"/>
      <c r="O106" s="14"/>
      <c r="P106" s="14"/>
      <c r="Q106" s="14"/>
      <c r="R106" s="14"/>
    </row>
    <row r="107" spans="1:18" x14ac:dyDescent="0.2">
      <c r="L107" s="14"/>
      <c r="M107" s="14"/>
      <c r="N107" s="14"/>
      <c r="O107" s="14"/>
      <c r="P107" s="14"/>
      <c r="Q107" s="14"/>
      <c r="R107" s="14"/>
    </row>
    <row r="108" spans="1:18" x14ac:dyDescent="0.2">
      <c r="L108" s="14"/>
      <c r="M108" s="14"/>
      <c r="N108" s="14"/>
      <c r="O108" s="14"/>
      <c r="P108" s="14"/>
      <c r="Q108" s="14"/>
      <c r="R108" s="14"/>
    </row>
    <row r="109" spans="1:18" x14ac:dyDescent="0.2">
      <c r="L109" s="14"/>
      <c r="M109" s="14"/>
      <c r="N109" s="14"/>
      <c r="O109" s="14"/>
      <c r="P109" s="14"/>
      <c r="Q109" s="14"/>
      <c r="R109" s="14"/>
    </row>
    <row r="110" spans="1:18" x14ac:dyDescent="0.2">
      <c r="L110" s="14"/>
      <c r="M110" s="14"/>
      <c r="N110" s="14"/>
      <c r="O110" s="14"/>
      <c r="P110" s="14"/>
      <c r="Q110" s="14"/>
      <c r="R110" s="14"/>
    </row>
    <row r="111" spans="1:18" x14ac:dyDescent="0.2">
      <c r="L111" s="14"/>
      <c r="M111" s="14"/>
      <c r="N111" s="14"/>
      <c r="O111" s="14"/>
      <c r="P111" s="14"/>
      <c r="Q111" s="14"/>
      <c r="R111" s="14"/>
    </row>
    <row r="112" spans="1:18" x14ac:dyDescent="0.2">
      <c r="L112" s="14"/>
      <c r="M112" s="14"/>
      <c r="N112" s="14"/>
      <c r="O112" s="14"/>
      <c r="P112" s="14"/>
      <c r="Q112" s="14"/>
      <c r="R112" s="14"/>
    </row>
    <row r="113" spans="12:18" x14ac:dyDescent="0.2">
      <c r="L113" s="14"/>
      <c r="M113" s="14"/>
      <c r="N113" s="14"/>
      <c r="O113" s="14"/>
      <c r="P113" s="14"/>
      <c r="Q113" s="14"/>
      <c r="R113" s="14"/>
    </row>
    <row r="114" spans="12:18" x14ac:dyDescent="0.2">
      <c r="L114" s="14"/>
      <c r="M114" s="14"/>
      <c r="N114" s="14"/>
      <c r="O114" s="14"/>
      <c r="P114" s="14"/>
      <c r="Q114" s="14"/>
      <c r="R114" s="14"/>
    </row>
    <row r="115" spans="12:18" x14ac:dyDescent="0.2">
      <c r="L115" s="14"/>
      <c r="M115" s="14"/>
      <c r="N115" s="14"/>
      <c r="O115" s="14"/>
      <c r="P115" s="14"/>
      <c r="Q115" s="14"/>
      <c r="R115" s="14"/>
    </row>
    <row r="116" spans="12:18" x14ac:dyDescent="0.2">
      <c r="L116" s="14"/>
      <c r="M116" s="14"/>
      <c r="N116" s="14"/>
      <c r="O116" s="14"/>
      <c r="P116" s="14"/>
      <c r="Q116" s="14"/>
      <c r="R116" s="14"/>
    </row>
    <row r="117" spans="12:18" x14ac:dyDescent="0.2">
      <c r="L117" s="14"/>
      <c r="M117" s="14"/>
      <c r="N117" s="14"/>
      <c r="O117" s="14"/>
      <c r="P117" s="14"/>
      <c r="Q117" s="14"/>
      <c r="R117" s="14"/>
    </row>
    <row r="118" spans="12:18" x14ac:dyDescent="0.2">
      <c r="L118" s="14"/>
      <c r="M118" s="14"/>
      <c r="N118" s="14"/>
      <c r="O118" s="14"/>
      <c r="P118" s="14"/>
      <c r="Q118" s="14"/>
      <c r="R118" s="14"/>
    </row>
    <row r="119" spans="12:18" x14ac:dyDescent="0.2">
      <c r="L119" s="14"/>
      <c r="M119" s="14"/>
      <c r="N119" s="14"/>
      <c r="O119" s="14"/>
      <c r="P119" s="14"/>
      <c r="Q119" s="14"/>
      <c r="R119" s="14"/>
    </row>
    <row r="120" spans="12:18" x14ac:dyDescent="0.2">
      <c r="L120" s="14"/>
      <c r="M120" s="14"/>
      <c r="N120" s="14"/>
      <c r="O120" s="14"/>
      <c r="P120" s="14"/>
      <c r="Q120" s="14"/>
      <c r="R120" s="14"/>
    </row>
    <row r="121" spans="12:18" x14ac:dyDescent="0.2">
      <c r="L121" s="14"/>
      <c r="M121" s="14"/>
      <c r="N121" s="14"/>
      <c r="O121" s="14"/>
      <c r="P121" s="14"/>
      <c r="Q121" s="14"/>
      <c r="R121" s="14"/>
    </row>
    <row r="122" spans="12:18" x14ac:dyDescent="0.2">
      <c r="L122" s="14"/>
      <c r="M122" s="14"/>
      <c r="N122" s="14"/>
      <c r="O122" s="14"/>
      <c r="P122" s="14"/>
      <c r="Q122" s="14"/>
      <c r="R122" s="14"/>
    </row>
    <row r="123" spans="12:18" x14ac:dyDescent="0.2">
      <c r="L123" s="14"/>
      <c r="M123" s="14"/>
      <c r="N123" s="14"/>
      <c r="O123" s="14"/>
      <c r="P123" s="14"/>
      <c r="Q123" s="14"/>
      <c r="R123" s="14"/>
    </row>
    <row r="124" spans="12:18" x14ac:dyDescent="0.2">
      <c r="L124" s="14"/>
      <c r="M124" s="14"/>
      <c r="N124" s="14"/>
      <c r="O124" s="14"/>
      <c r="P124" s="14"/>
      <c r="Q124" s="14"/>
      <c r="R124" s="14"/>
    </row>
    <row r="125" spans="12:18" x14ac:dyDescent="0.2">
      <c r="L125" s="14"/>
      <c r="M125" s="14"/>
      <c r="N125" s="14"/>
      <c r="O125" s="14"/>
      <c r="P125" s="14"/>
      <c r="Q125" s="14"/>
      <c r="R125" s="14"/>
    </row>
    <row r="126" spans="12:18" x14ac:dyDescent="0.2">
      <c r="L126" s="14"/>
      <c r="M126" s="14"/>
      <c r="N126" s="14"/>
      <c r="O126" s="14"/>
      <c r="P126" s="14"/>
      <c r="Q126" s="14"/>
      <c r="R126" s="14"/>
    </row>
    <row r="127" spans="12:18" x14ac:dyDescent="0.2">
      <c r="L127" s="14"/>
      <c r="M127" s="14"/>
      <c r="N127" s="14"/>
      <c r="O127" s="14"/>
      <c r="P127" s="14"/>
      <c r="Q127" s="14"/>
      <c r="R127" s="14"/>
    </row>
    <row r="128" spans="12:18" x14ac:dyDescent="0.2">
      <c r="L128" s="14"/>
      <c r="M128" s="14"/>
      <c r="N128" s="14"/>
      <c r="O128" s="14"/>
      <c r="P128" s="14"/>
      <c r="Q128" s="14"/>
      <c r="R128" s="14"/>
    </row>
    <row r="129" spans="12:18" x14ac:dyDescent="0.2">
      <c r="L129" s="14"/>
      <c r="M129" s="14"/>
      <c r="N129" s="14"/>
      <c r="O129" s="14"/>
      <c r="P129" s="14"/>
      <c r="Q129" s="14"/>
      <c r="R129" s="14"/>
    </row>
    <row r="130" spans="12:18" x14ac:dyDescent="0.2">
      <c r="L130" s="14"/>
      <c r="M130" s="14"/>
      <c r="N130" s="14"/>
      <c r="O130" s="14"/>
      <c r="P130" s="14"/>
      <c r="Q130" s="14"/>
      <c r="R130" s="14"/>
    </row>
    <row r="131" spans="12:18" x14ac:dyDescent="0.2">
      <c r="L131" s="14"/>
      <c r="M131" s="14"/>
      <c r="N131" s="14"/>
      <c r="O131" s="14"/>
      <c r="P131" s="14"/>
      <c r="Q131" s="14"/>
      <c r="R131" s="14"/>
    </row>
    <row r="132" spans="12:18" x14ac:dyDescent="0.2">
      <c r="L132" s="14"/>
      <c r="M132" s="14"/>
      <c r="N132" s="14"/>
      <c r="O132" s="14"/>
      <c r="P132" s="14"/>
      <c r="Q132" s="14"/>
      <c r="R132" s="14"/>
    </row>
    <row r="133" spans="12:18" x14ac:dyDescent="0.2">
      <c r="L133" s="14"/>
      <c r="M133" s="14"/>
      <c r="N133" s="14"/>
      <c r="O133" s="14"/>
      <c r="P133" s="14"/>
      <c r="Q133" s="14"/>
      <c r="R133" s="14"/>
    </row>
    <row r="134" spans="12:18" x14ac:dyDescent="0.2">
      <c r="L134" s="14"/>
      <c r="M134" s="14"/>
      <c r="N134" s="14"/>
      <c r="O134" s="14"/>
      <c r="P134" s="14"/>
      <c r="Q134" s="14"/>
      <c r="R134" s="14"/>
    </row>
    <row r="135" spans="12:18" x14ac:dyDescent="0.2">
      <c r="L135" s="14"/>
      <c r="M135" s="14"/>
      <c r="N135" s="14"/>
      <c r="O135" s="14"/>
      <c r="P135" s="14"/>
      <c r="Q135" s="14"/>
      <c r="R135" s="14"/>
    </row>
    <row r="136" spans="12:18" x14ac:dyDescent="0.2">
      <c r="L136" s="14"/>
      <c r="M136" s="14"/>
      <c r="N136" s="14"/>
      <c r="O136" s="14"/>
      <c r="P136" s="14"/>
      <c r="Q136" s="14"/>
      <c r="R136" s="14"/>
    </row>
    <row r="137" spans="12:18" x14ac:dyDescent="0.2">
      <c r="L137" s="14"/>
      <c r="M137" s="14"/>
      <c r="N137" s="14"/>
      <c r="O137" s="14"/>
      <c r="P137" s="14"/>
      <c r="Q137" s="14"/>
      <c r="R137" s="14"/>
    </row>
    <row r="138" spans="12:18" x14ac:dyDescent="0.2">
      <c r="L138" s="14"/>
      <c r="M138" s="14"/>
      <c r="N138" s="14"/>
      <c r="O138" s="14"/>
      <c r="P138" s="14"/>
      <c r="Q138" s="14"/>
      <c r="R138" s="14"/>
    </row>
    <row r="139" spans="12:18" x14ac:dyDescent="0.2">
      <c r="L139" s="14"/>
      <c r="M139" s="14"/>
      <c r="N139" s="14"/>
      <c r="O139" s="14"/>
      <c r="P139" s="14"/>
      <c r="Q139" s="14"/>
      <c r="R139" s="14"/>
    </row>
    <row r="140" spans="12:18" x14ac:dyDescent="0.2">
      <c r="L140" s="14"/>
      <c r="M140" s="14"/>
      <c r="N140" s="14"/>
      <c r="O140" s="14"/>
      <c r="P140" s="14"/>
      <c r="Q140" s="14"/>
      <c r="R140" s="14"/>
    </row>
    <row r="141" spans="12:18" x14ac:dyDescent="0.2">
      <c r="L141" s="14"/>
      <c r="M141" s="14"/>
      <c r="N141" s="14"/>
      <c r="O141" s="14"/>
      <c r="P141" s="14"/>
      <c r="Q141" s="14"/>
      <c r="R141" s="14"/>
    </row>
    <row r="142" spans="12:18" x14ac:dyDescent="0.2">
      <c r="L142" s="14"/>
      <c r="M142" s="14"/>
      <c r="N142" s="14"/>
      <c r="O142" s="14"/>
      <c r="P142" s="14"/>
      <c r="Q142" s="14"/>
      <c r="R142" s="14"/>
    </row>
    <row r="143" spans="12:18" x14ac:dyDescent="0.2">
      <c r="L143" s="14"/>
      <c r="M143" s="14"/>
      <c r="N143" s="14"/>
      <c r="O143" s="14"/>
      <c r="P143" s="14"/>
      <c r="Q143" s="14"/>
      <c r="R143" s="14"/>
    </row>
    <row r="144" spans="12:18" x14ac:dyDescent="0.2">
      <c r="L144" s="14"/>
      <c r="M144" s="14"/>
      <c r="N144" s="14"/>
      <c r="O144" s="14"/>
      <c r="P144" s="14"/>
      <c r="Q144" s="14"/>
      <c r="R144" s="14"/>
    </row>
    <row r="145" spans="12:18" x14ac:dyDescent="0.2">
      <c r="L145" s="14"/>
      <c r="M145" s="14"/>
      <c r="N145" s="14"/>
      <c r="O145" s="14"/>
      <c r="P145" s="14"/>
      <c r="Q145" s="14"/>
      <c r="R145" s="14"/>
    </row>
    <row r="146" spans="12:18" x14ac:dyDescent="0.2">
      <c r="L146" s="14"/>
      <c r="M146" s="14"/>
      <c r="N146" s="14"/>
      <c r="O146" s="14"/>
      <c r="P146" s="14"/>
      <c r="Q146" s="14"/>
      <c r="R146" s="14"/>
    </row>
    <row r="147" spans="12:18" x14ac:dyDescent="0.2">
      <c r="L147" s="14"/>
      <c r="M147" s="14"/>
      <c r="N147" s="14"/>
      <c r="O147" s="14"/>
      <c r="P147" s="14"/>
      <c r="Q147" s="14"/>
      <c r="R147" s="14"/>
    </row>
    <row r="148" spans="12:18" x14ac:dyDescent="0.2">
      <c r="L148" s="14"/>
      <c r="M148" s="14"/>
      <c r="N148" s="14"/>
      <c r="O148" s="14"/>
      <c r="P148" s="14"/>
      <c r="Q148" s="14"/>
      <c r="R148" s="14"/>
    </row>
    <row r="149" spans="12:18" x14ac:dyDescent="0.2">
      <c r="L149" s="14"/>
      <c r="M149" s="14"/>
      <c r="N149" s="14"/>
      <c r="O149" s="14"/>
      <c r="P149" s="14"/>
      <c r="Q149" s="14"/>
      <c r="R149" s="14"/>
    </row>
    <row r="150" spans="12:18" x14ac:dyDescent="0.2">
      <c r="L150" s="14"/>
      <c r="M150" s="14"/>
      <c r="N150" s="14"/>
      <c r="O150" s="14"/>
      <c r="P150" s="14"/>
      <c r="Q150" s="14"/>
      <c r="R150" s="14"/>
    </row>
    <row r="151" spans="12:18" x14ac:dyDescent="0.2">
      <c r="L151" s="14"/>
      <c r="M151" s="14"/>
      <c r="N151" s="14"/>
      <c r="O151" s="14"/>
      <c r="P151" s="14"/>
      <c r="Q151" s="14"/>
      <c r="R151" s="14"/>
    </row>
    <row r="152" spans="12:18" x14ac:dyDescent="0.2">
      <c r="L152" s="14"/>
      <c r="M152" s="14"/>
      <c r="N152" s="14"/>
      <c r="O152" s="14"/>
      <c r="P152" s="14"/>
      <c r="Q152" s="14"/>
      <c r="R152" s="14"/>
    </row>
    <row r="153" spans="12:18" x14ac:dyDescent="0.2">
      <c r="L153" s="14"/>
      <c r="M153" s="14"/>
      <c r="N153" s="14"/>
      <c r="O153" s="14"/>
      <c r="P153" s="14"/>
      <c r="Q153" s="14"/>
      <c r="R153" s="14"/>
    </row>
    <row r="154" spans="12:18" x14ac:dyDescent="0.2">
      <c r="L154" s="14"/>
      <c r="M154" s="14"/>
      <c r="N154" s="14"/>
      <c r="O154" s="14"/>
      <c r="P154" s="14"/>
      <c r="Q154" s="14"/>
      <c r="R154" s="14"/>
    </row>
    <row r="155" spans="12:18" x14ac:dyDescent="0.2">
      <c r="L155" s="14"/>
      <c r="M155" s="14"/>
      <c r="N155" s="14"/>
      <c r="O155" s="14"/>
      <c r="P155" s="14"/>
      <c r="Q155" s="14"/>
      <c r="R155" s="14"/>
    </row>
    <row r="156" spans="12:18" x14ac:dyDescent="0.2">
      <c r="L156" s="14"/>
      <c r="M156" s="14"/>
      <c r="N156" s="14"/>
      <c r="O156" s="14"/>
      <c r="P156" s="14"/>
      <c r="Q156" s="14"/>
      <c r="R156" s="14"/>
    </row>
    <row r="157" spans="12:18" x14ac:dyDescent="0.2">
      <c r="L157" s="14"/>
      <c r="M157" s="14"/>
      <c r="N157" s="14"/>
      <c r="O157" s="14"/>
      <c r="P157" s="14"/>
      <c r="Q157" s="14"/>
      <c r="R157" s="14"/>
    </row>
    <row r="158" spans="12:18" x14ac:dyDescent="0.2">
      <c r="L158" s="14"/>
      <c r="M158" s="14"/>
      <c r="N158" s="14"/>
      <c r="O158" s="14"/>
      <c r="P158" s="14"/>
      <c r="Q158" s="14"/>
      <c r="R158" s="14"/>
    </row>
    <row r="159" spans="12:18" x14ac:dyDescent="0.2">
      <c r="L159" s="14"/>
      <c r="M159" s="14"/>
      <c r="N159" s="14"/>
      <c r="O159" s="14"/>
      <c r="P159" s="14"/>
      <c r="Q159" s="14"/>
      <c r="R159" s="14"/>
    </row>
    <row r="160" spans="12:18" x14ac:dyDescent="0.2">
      <c r="L160" s="14"/>
      <c r="M160" s="14"/>
      <c r="N160" s="14"/>
      <c r="O160" s="14"/>
      <c r="P160" s="14"/>
      <c r="Q160" s="14"/>
      <c r="R160" s="14"/>
    </row>
    <row r="161" spans="12:18" x14ac:dyDescent="0.2">
      <c r="L161" s="14"/>
      <c r="M161" s="14"/>
      <c r="N161" s="14"/>
      <c r="O161" s="14"/>
      <c r="P161" s="14"/>
      <c r="Q161" s="14"/>
      <c r="R161" s="14"/>
    </row>
    <row r="162" spans="12:18" x14ac:dyDescent="0.2">
      <c r="L162" s="14"/>
      <c r="M162" s="14"/>
      <c r="N162" s="14"/>
      <c r="O162" s="14"/>
      <c r="P162" s="14"/>
      <c r="Q162" s="14"/>
      <c r="R162" s="14"/>
    </row>
    <row r="163" spans="12:18" x14ac:dyDescent="0.2">
      <c r="L163" s="14"/>
      <c r="M163" s="14"/>
      <c r="N163" s="14"/>
      <c r="O163" s="14"/>
      <c r="P163" s="14"/>
      <c r="Q163" s="14"/>
      <c r="R163" s="14"/>
    </row>
    <row r="164" spans="12:18" x14ac:dyDescent="0.2">
      <c r="L164" s="14"/>
      <c r="M164" s="14"/>
      <c r="N164" s="14"/>
      <c r="O164" s="14"/>
      <c r="P164" s="14"/>
      <c r="Q164" s="14"/>
      <c r="R164" s="14"/>
    </row>
    <row r="165" spans="12:18" x14ac:dyDescent="0.2">
      <c r="L165" s="14"/>
      <c r="M165" s="14"/>
      <c r="N165" s="14"/>
      <c r="O165" s="14"/>
      <c r="P165" s="14"/>
      <c r="Q165" s="14"/>
      <c r="R165" s="14"/>
    </row>
    <row r="166" spans="12:18" x14ac:dyDescent="0.2">
      <c r="L166" s="14"/>
      <c r="M166" s="14"/>
      <c r="N166" s="14"/>
      <c r="O166" s="14"/>
      <c r="P166" s="14"/>
      <c r="Q166" s="14"/>
      <c r="R166" s="14"/>
    </row>
    <row r="167" spans="12:18" x14ac:dyDescent="0.2">
      <c r="L167" s="14"/>
      <c r="M167" s="14"/>
      <c r="N167" s="14"/>
      <c r="O167" s="14"/>
      <c r="P167" s="14"/>
      <c r="Q167" s="14"/>
      <c r="R167" s="14"/>
    </row>
    <row r="168" spans="12:18" x14ac:dyDescent="0.2">
      <c r="L168" s="14"/>
      <c r="M168" s="14"/>
      <c r="N168" s="14"/>
      <c r="O168" s="14"/>
      <c r="P168" s="14"/>
      <c r="Q168" s="14"/>
      <c r="R168" s="14"/>
    </row>
    <row r="169" spans="12:18" x14ac:dyDescent="0.2">
      <c r="L169" s="14"/>
      <c r="M169" s="14"/>
      <c r="N169" s="14"/>
      <c r="O169" s="14"/>
      <c r="P169" s="14"/>
      <c r="Q169" s="14"/>
      <c r="R169" s="14"/>
    </row>
    <row r="170" spans="12:18" x14ac:dyDescent="0.2">
      <c r="L170" s="14"/>
      <c r="M170" s="14"/>
      <c r="N170" s="14"/>
      <c r="O170" s="14"/>
      <c r="P170" s="14"/>
      <c r="Q170" s="14"/>
      <c r="R170" s="14"/>
    </row>
    <row r="171" spans="12:18" x14ac:dyDescent="0.2">
      <c r="L171" s="14"/>
      <c r="M171" s="14"/>
      <c r="N171" s="14"/>
      <c r="O171" s="14"/>
      <c r="P171" s="14"/>
      <c r="Q171" s="14"/>
      <c r="R171" s="14"/>
    </row>
    <row r="172" spans="12:18" x14ac:dyDescent="0.2">
      <c r="L172" s="14"/>
      <c r="M172" s="14"/>
      <c r="N172" s="14"/>
      <c r="O172" s="14"/>
      <c r="P172" s="14"/>
      <c r="Q172" s="14"/>
      <c r="R172" s="14"/>
    </row>
    <row r="173" spans="12:18" x14ac:dyDescent="0.2">
      <c r="L173" s="14"/>
      <c r="M173" s="14"/>
      <c r="N173" s="14"/>
      <c r="O173" s="14"/>
      <c r="P173" s="14"/>
      <c r="Q173" s="14"/>
      <c r="R173" s="14"/>
    </row>
    <row r="174" spans="12:18" x14ac:dyDescent="0.2">
      <c r="L174" s="14"/>
      <c r="M174" s="14"/>
      <c r="N174" s="14"/>
      <c r="O174" s="14"/>
      <c r="P174" s="14"/>
      <c r="Q174" s="14"/>
      <c r="R174" s="14"/>
    </row>
    <row r="175" spans="12:18" x14ac:dyDescent="0.2">
      <c r="L175" s="14"/>
      <c r="M175" s="14"/>
      <c r="N175" s="14"/>
      <c r="O175" s="14"/>
      <c r="P175" s="14"/>
      <c r="Q175" s="14"/>
      <c r="R175" s="14"/>
    </row>
    <row r="176" spans="12:18" x14ac:dyDescent="0.2">
      <c r="L176" s="14"/>
      <c r="M176" s="14"/>
      <c r="N176" s="14"/>
      <c r="O176" s="14"/>
      <c r="P176" s="14"/>
      <c r="Q176" s="14"/>
      <c r="R176" s="14"/>
    </row>
    <row r="177" spans="12:18" x14ac:dyDescent="0.2">
      <c r="L177" s="14"/>
      <c r="M177" s="14"/>
      <c r="N177" s="14"/>
      <c r="O177" s="14"/>
      <c r="P177" s="14"/>
      <c r="Q177" s="14"/>
      <c r="R177" s="14"/>
    </row>
    <row r="178" spans="12:18" x14ac:dyDescent="0.2">
      <c r="L178" s="14"/>
      <c r="M178" s="14"/>
      <c r="N178" s="14"/>
      <c r="O178" s="14"/>
      <c r="P178" s="14"/>
      <c r="Q178" s="14"/>
      <c r="R178" s="14"/>
    </row>
    <row r="179" spans="12:18" x14ac:dyDescent="0.2">
      <c r="L179" s="14"/>
      <c r="M179" s="14"/>
      <c r="N179" s="14"/>
      <c r="O179" s="14"/>
      <c r="P179" s="14"/>
      <c r="Q179" s="14"/>
      <c r="R179" s="14"/>
    </row>
    <row r="180" spans="12:18" x14ac:dyDescent="0.2">
      <c r="L180" s="14"/>
      <c r="M180" s="14"/>
      <c r="N180" s="14"/>
      <c r="O180" s="14"/>
      <c r="P180" s="14"/>
      <c r="Q180" s="14"/>
      <c r="R180" s="14"/>
    </row>
    <row r="181" spans="12:18" x14ac:dyDescent="0.2">
      <c r="L181" s="14"/>
      <c r="M181" s="14"/>
      <c r="N181" s="14"/>
      <c r="O181" s="14"/>
      <c r="P181" s="14"/>
      <c r="Q181" s="14"/>
      <c r="R181" s="14"/>
    </row>
    <row r="182" spans="12:18" x14ac:dyDescent="0.2">
      <c r="L182" s="14"/>
      <c r="M182" s="14"/>
      <c r="N182" s="14"/>
      <c r="O182" s="14"/>
      <c r="P182" s="14"/>
      <c r="Q182" s="14"/>
      <c r="R182" s="14"/>
    </row>
    <row r="183" spans="12:18" x14ac:dyDescent="0.2">
      <c r="L183" s="14"/>
      <c r="M183" s="14"/>
      <c r="N183" s="14"/>
      <c r="O183" s="14"/>
      <c r="P183" s="14"/>
      <c r="Q183" s="14"/>
      <c r="R183" s="14"/>
    </row>
    <row r="184" spans="12:18" x14ac:dyDescent="0.2">
      <c r="L184" s="14"/>
      <c r="M184" s="14"/>
      <c r="N184" s="14"/>
      <c r="O184" s="14"/>
      <c r="P184" s="14"/>
      <c r="Q184" s="14"/>
      <c r="R184" s="14"/>
    </row>
    <row r="185" spans="12:18" x14ac:dyDescent="0.2">
      <c r="L185" s="14"/>
      <c r="M185" s="14"/>
      <c r="N185" s="14"/>
      <c r="O185" s="14"/>
      <c r="P185" s="14"/>
      <c r="Q185" s="14"/>
      <c r="R185" s="14"/>
    </row>
    <row r="186" spans="12:18" x14ac:dyDescent="0.2">
      <c r="L186" s="14"/>
      <c r="M186" s="14"/>
      <c r="N186" s="14"/>
      <c r="O186" s="14"/>
      <c r="P186" s="14"/>
      <c r="Q186" s="14"/>
      <c r="R186" s="14"/>
    </row>
    <row r="187" spans="12:18" x14ac:dyDescent="0.2">
      <c r="L187" s="14"/>
      <c r="M187" s="14"/>
      <c r="N187" s="14"/>
      <c r="O187" s="14"/>
      <c r="P187" s="14"/>
      <c r="Q187" s="14"/>
      <c r="R187" s="14"/>
    </row>
    <row r="188" spans="12:18" x14ac:dyDescent="0.2">
      <c r="L188" s="14"/>
      <c r="M188" s="14"/>
      <c r="N188" s="14"/>
      <c r="O188" s="14"/>
      <c r="P188" s="14"/>
      <c r="Q188" s="14"/>
      <c r="R188" s="14"/>
    </row>
    <row r="189" spans="12:18" x14ac:dyDescent="0.2">
      <c r="L189" s="14"/>
      <c r="M189" s="14"/>
      <c r="N189" s="14"/>
      <c r="O189" s="14"/>
      <c r="P189" s="14"/>
      <c r="Q189" s="14"/>
      <c r="R189" s="14"/>
    </row>
    <row r="190" spans="12:18" x14ac:dyDescent="0.2">
      <c r="L190" s="14"/>
      <c r="M190" s="14"/>
      <c r="N190" s="14"/>
      <c r="O190" s="14"/>
      <c r="P190" s="14"/>
      <c r="Q190" s="14"/>
      <c r="R190" s="14"/>
    </row>
    <row r="191" spans="12:18" x14ac:dyDescent="0.2">
      <c r="L191" s="14"/>
      <c r="M191" s="14"/>
      <c r="N191" s="14"/>
      <c r="O191" s="14"/>
      <c r="P191" s="14"/>
      <c r="Q191" s="14"/>
      <c r="R191" s="14"/>
    </row>
  </sheetData>
  <hyperlinks>
    <hyperlink ref="W1" location="C!A1" display="Terug naar inhoud" xr:uid="{269BF8BC-4408-40E3-8FEC-4A86BF56BF49}"/>
  </hyperlinks>
  <pageMargins left="0.59055118110236227" right="0.59055118110236227" top="0.78740157480314965" bottom="0.78740157480314965" header="0.51181102362204722" footer="0.39370078740157483"/>
  <pageSetup paperSize="9" scale="8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8" max="22" man="1"/>
    <brk id="65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39"/>
  <sheetViews>
    <sheetView showGridLines="0" zoomScaleNormal="100" workbookViewId="0"/>
  </sheetViews>
  <sheetFormatPr baseColWidth="10" defaultColWidth="11.44140625" defaultRowHeight="11.4" x14ac:dyDescent="0.2"/>
  <cols>
    <col min="1" max="1" width="18.6640625" style="14" customWidth="1"/>
    <col min="2" max="23" width="6.33203125" style="14" customWidth="1"/>
    <col min="24" max="16384" width="11.44140625" style="14"/>
  </cols>
  <sheetData>
    <row r="1" spans="1:23" s="2" customFormat="1" ht="24" customHeight="1" x14ac:dyDescent="0.4">
      <c r="A1" s="4" t="s">
        <v>0</v>
      </c>
      <c r="C1" s="5"/>
      <c r="L1" s="17"/>
      <c r="M1" s="17"/>
      <c r="O1" s="219"/>
      <c r="P1" s="219"/>
      <c r="V1" s="219"/>
      <c r="W1" s="219" t="s">
        <v>71</v>
      </c>
    </row>
    <row r="2" spans="1:23" s="2" customFormat="1" ht="4.5" customHeight="1" x14ac:dyDescent="0.3">
      <c r="A2" s="6"/>
      <c r="C2" s="5"/>
    </row>
    <row r="3" spans="1:23" s="2" customFormat="1" ht="15.75" customHeight="1" x14ac:dyDescent="0.3">
      <c r="A3" s="7" t="s">
        <v>66</v>
      </c>
      <c r="C3" s="5"/>
    </row>
    <row r="4" spans="1:23" s="2" customFormat="1" ht="4.5" customHeight="1" x14ac:dyDescent="0.3">
      <c r="A4" s="7"/>
      <c r="C4" s="5"/>
    </row>
    <row r="5" spans="1:23" s="2" customFormat="1" ht="13.2" x14ac:dyDescent="0.25">
      <c r="B5" s="60" t="s">
        <v>2</v>
      </c>
    </row>
    <row r="6" spans="1:23" s="2" customFormat="1" ht="4.5" customHeight="1" x14ac:dyDescent="0.25">
      <c r="B6" s="60"/>
    </row>
    <row r="7" spans="1:23" s="2" customFormat="1" ht="19.5" customHeight="1" x14ac:dyDescent="0.25">
      <c r="A7" s="56" t="s">
        <v>165</v>
      </c>
      <c r="B7" s="57"/>
      <c r="C7" s="59"/>
      <c r="D7" s="57"/>
      <c r="E7" s="57"/>
      <c r="F7" s="57"/>
      <c r="G7" s="57"/>
      <c r="H7" s="57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1:23" s="8" customFormat="1" ht="4.5" customHeight="1" x14ac:dyDescent="0.25">
      <c r="B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3" s="8" customFormat="1" ht="4.5" customHeight="1" x14ac:dyDescent="0.25">
      <c r="A9" s="124"/>
      <c r="B9" s="125"/>
      <c r="C9" s="125"/>
      <c r="D9" s="125"/>
      <c r="E9" s="125"/>
      <c r="F9" s="125"/>
      <c r="G9" s="125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349"/>
      <c r="T9" s="349"/>
      <c r="U9" s="349"/>
      <c r="V9" s="349"/>
      <c r="W9" s="349"/>
    </row>
    <row r="10" spans="1:23" s="13" customFormat="1" ht="12" customHeight="1" x14ac:dyDescent="0.25">
      <c r="A10" s="11" t="s">
        <v>4</v>
      </c>
      <c r="B10" s="279">
        <v>2003</v>
      </c>
      <c r="C10" s="279">
        <v>2004</v>
      </c>
      <c r="D10" s="279">
        <v>2005</v>
      </c>
      <c r="E10" s="279">
        <v>2006</v>
      </c>
      <c r="F10" s="279">
        <v>2007</v>
      </c>
      <c r="G10" s="279">
        <v>2008</v>
      </c>
      <c r="H10" s="259">
        <v>2009</v>
      </c>
      <c r="I10" s="259">
        <v>2010</v>
      </c>
      <c r="J10" s="259">
        <v>2011</v>
      </c>
      <c r="K10" s="259">
        <v>2012</v>
      </c>
      <c r="L10" s="259">
        <v>2013</v>
      </c>
      <c r="M10" s="259">
        <v>2014</v>
      </c>
      <c r="N10" s="259">
        <v>2015</v>
      </c>
      <c r="O10" s="259">
        <v>2016</v>
      </c>
      <c r="P10" s="259">
        <v>2017</v>
      </c>
      <c r="Q10" s="259">
        <v>2018</v>
      </c>
      <c r="R10" s="259">
        <v>2019</v>
      </c>
      <c r="S10" s="259">
        <v>2020</v>
      </c>
      <c r="T10" s="259">
        <v>2021</v>
      </c>
      <c r="U10" s="259">
        <v>2022</v>
      </c>
      <c r="V10" s="259" t="s">
        <v>149</v>
      </c>
      <c r="W10" s="259" t="s">
        <v>164</v>
      </c>
    </row>
    <row r="11" spans="1:23" s="13" customFormat="1" ht="4.5" customHeight="1" x14ac:dyDescent="0.25">
      <c r="A11" s="88"/>
      <c r="B11" s="296"/>
      <c r="C11" s="296"/>
      <c r="D11" s="296"/>
      <c r="E11" s="296"/>
      <c r="F11" s="296"/>
      <c r="G11" s="296"/>
      <c r="H11" s="260"/>
      <c r="I11" s="260"/>
      <c r="J11" s="260"/>
      <c r="K11" s="260"/>
      <c r="L11" s="260"/>
      <c r="M11" s="260"/>
      <c r="N11" s="260"/>
      <c r="O11" s="260"/>
      <c r="P11" s="260"/>
      <c r="Q11" s="260"/>
      <c r="R11" s="260"/>
      <c r="S11" s="350"/>
      <c r="T11" s="350"/>
      <c r="U11" s="350"/>
      <c r="V11" s="350"/>
      <c r="W11" s="351"/>
    </row>
    <row r="12" spans="1:23" s="3" customFormat="1" ht="4.5" customHeight="1" x14ac:dyDescent="0.25">
      <c r="B12" s="92"/>
      <c r="C12" s="92"/>
      <c r="D12" s="92"/>
      <c r="E12" s="92"/>
      <c r="F12" s="92"/>
      <c r="G12" s="92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352"/>
      <c r="T12" s="352"/>
      <c r="U12" s="352"/>
      <c r="V12" s="352"/>
      <c r="W12" s="2"/>
    </row>
    <row r="13" spans="1:23" s="32" customFormat="1" ht="12" customHeight="1" x14ac:dyDescent="0.25">
      <c r="A13" s="13" t="s">
        <v>6</v>
      </c>
      <c r="B13" s="353"/>
      <c r="C13" s="117"/>
      <c r="D13" s="354"/>
      <c r="E13" s="117"/>
      <c r="F13" s="117"/>
      <c r="G13" s="117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S13" s="356"/>
      <c r="T13" s="356"/>
      <c r="U13" s="356"/>
      <c r="V13" s="356"/>
      <c r="W13" s="17"/>
    </row>
    <row r="14" spans="1:23" s="17" customFormat="1" ht="12" customHeight="1" x14ac:dyDescent="0.2">
      <c r="A14" s="27" t="s">
        <v>56</v>
      </c>
      <c r="B14" s="119">
        <v>29.085703016582233</v>
      </c>
      <c r="C14" s="119">
        <v>29.706982394969561</v>
      </c>
      <c r="D14" s="119">
        <v>32.84475701501762</v>
      </c>
      <c r="E14" s="119">
        <v>32.573557741114577</v>
      </c>
      <c r="F14" s="119">
        <v>30.33350027545476</v>
      </c>
      <c r="G14" s="347">
        <v>27.699272272132596</v>
      </c>
      <c r="H14" s="339">
        <v>30.750714280693536</v>
      </c>
      <c r="I14" s="339">
        <v>32.269999999999996</v>
      </c>
      <c r="J14" s="339">
        <v>30.819999999999997</v>
      </c>
      <c r="K14" s="339">
        <v>31.5</v>
      </c>
      <c r="L14" s="339">
        <v>33.660000000000004</v>
      </c>
      <c r="M14" s="339">
        <v>32.83</v>
      </c>
      <c r="N14" s="339">
        <v>27.85</v>
      </c>
      <c r="O14" s="339">
        <v>26.840000000000003</v>
      </c>
      <c r="P14" s="339">
        <v>25.369999999999997</v>
      </c>
      <c r="Q14" s="339">
        <v>22.61</v>
      </c>
      <c r="R14" s="339">
        <v>21.17</v>
      </c>
      <c r="S14" s="357">
        <v>21.91</v>
      </c>
      <c r="T14" s="357">
        <v>22.03</v>
      </c>
      <c r="U14" s="357">
        <v>22.2</v>
      </c>
      <c r="V14" s="357">
        <v>22.1</v>
      </c>
      <c r="W14" s="19">
        <v>25.509999999999998</v>
      </c>
    </row>
    <row r="15" spans="1:23" s="17" customFormat="1" ht="12" customHeight="1" x14ac:dyDescent="0.2">
      <c r="A15" s="27" t="s">
        <v>38</v>
      </c>
      <c r="B15" s="119">
        <v>21.144839792167232</v>
      </c>
      <c r="C15" s="119">
        <v>22.630064936469498</v>
      </c>
      <c r="D15" s="119">
        <v>24.20761981150747</v>
      </c>
      <c r="E15" s="119">
        <v>23.565227407436183</v>
      </c>
      <c r="F15" s="119">
        <v>21.500786762922811</v>
      </c>
      <c r="G15" s="347">
        <v>22.469699460316185</v>
      </c>
      <c r="H15" s="339">
        <v>26.097427460732987</v>
      </c>
      <c r="I15" s="339">
        <v>25.729999999999997</v>
      </c>
      <c r="J15" s="339">
        <v>24.36</v>
      </c>
      <c r="K15" s="339">
        <v>26.040000000000003</v>
      </c>
      <c r="L15" s="339">
        <v>26.88</v>
      </c>
      <c r="M15" s="339">
        <v>24.43</v>
      </c>
      <c r="N15" s="339">
        <v>25.35</v>
      </c>
      <c r="O15" s="339">
        <v>24.2</v>
      </c>
      <c r="P15" s="339">
        <v>24.98</v>
      </c>
      <c r="Q15" s="339">
        <v>22.95</v>
      </c>
      <c r="R15" s="339">
        <v>19.079999999999998</v>
      </c>
      <c r="S15" s="357">
        <v>21.69</v>
      </c>
      <c r="T15" s="357">
        <v>22.15</v>
      </c>
      <c r="U15" s="357">
        <v>19.59</v>
      </c>
      <c r="V15" s="357">
        <v>21.17</v>
      </c>
      <c r="W15" s="19">
        <v>23.21</v>
      </c>
    </row>
    <row r="16" spans="1:23" s="17" customFormat="1" ht="12" customHeight="1" x14ac:dyDescent="0.2">
      <c r="A16" s="27" t="s">
        <v>57</v>
      </c>
      <c r="B16" s="119">
        <v>23.249796605676341</v>
      </c>
      <c r="C16" s="119">
        <v>24.431900894749187</v>
      </c>
      <c r="D16" s="119">
        <v>25.364202896643196</v>
      </c>
      <c r="E16" s="119">
        <v>24.397219498855542</v>
      </c>
      <c r="F16" s="119">
        <v>23.208157602107761</v>
      </c>
      <c r="G16" s="347">
        <v>20.656645913827518</v>
      </c>
      <c r="H16" s="339">
        <v>24.868416579464569</v>
      </c>
      <c r="I16" s="339">
        <v>27.61</v>
      </c>
      <c r="J16" s="339">
        <v>27.529999999999998</v>
      </c>
      <c r="K16" s="339">
        <v>25.629999999999995</v>
      </c>
      <c r="L16" s="339">
        <v>29.29</v>
      </c>
      <c r="M16" s="339">
        <v>27.47</v>
      </c>
      <c r="N16" s="339">
        <v>27.48</v>
      </c>
      <c r="O16" s="339">
        <v>25.169999999999998</v>
      </c>
      <c r="P16" s="339">
        <v>21.82</v>
      </c>
      <c r="Q16" s="339">
        <v>22.220000000000002</v>
      </c>
      <c r="R16" s="339">
        <v>21.37</v>
      </c>
      <c r="S16" s="357">
        <v>23.13</v>
      </c>
      <c r="T16" s="357">
        <v>23.05</v>
      </c>
      <c r="U16" s="357">
        <v>20.880000000000003</v>
      </c>
      <c r="V16" s="357">
        <v>20.32</v>
      </c>
      <c r="W16" s="19">
        <v>20.399999999999999</v>
      </c>
    </row>
    <row r="17" spans="1:23" s="17" customFormat="1" ht="12" customHeight="1" x14ac:dyDescent="0.2">
      <c r="A17" s="27" t="s">
        <v>40</v>
      </c>
      <c r="B17" s="119">
        <v>35.123286545587824</v>
      </c>
      <c r="C17" s="119">
        <v>35.505893997612787</v>
      </c>
      <c r="D17" s="119">
        <v>35.324197665896293</v>
      </c>
      <c r="E17" s="119">
        <v>35.239297709948488</v>
      </c>
      <c r="F17" s="119">
        <v>31.335884947762139</v>
      </c>
      <c r="G17" s="347">
        <v>29.684428567081273</v>
      </c>
      <c r="H17" s="339">
        <v>32.356498970497945</v>
      </c>
      <c r="I17" s="339">
        <v>33.85</v>
      </c>
      <c r="J17" s="339">
        <v>31.6</v>
      </c>
      <c r="K17" s="339">
        <v>31.77</v>
      </c>
      <c r="L17" s="339">
        <v>34.19</v>
      </c>
      <c r="M17" s="339">
        <v>31.03</v>
      </c>
      <c r="N17" s="339">
        <v>28.449999999999996</v>
      </c>
      <c r="O17" s="339">
        <v>26.91</v>
      </c>
      <c r="P17" s="339">
        <v>25.369999999999997</v>
      </c>
      <c r="Q17" s="339">
        <v>24.41</v>
      </c>
      <c r="R17" s="339">
        <v>22.470000000000002</v>
      </c>
      <c r="S17" s="357">
        <v>25.41</v>
      </c>
      <c r="T17" s="357">
        <v>23.46</v>
      </c>
      <c r="U17" s="357">
        <v>20.97</v>
      </c>
      <c r="V17" s="357">
        <v>21.83</v>
      </c>
      <c r="W17" s="19">
        <v>22.86</v>
      </c>
    </row>
    <row r="18" spans="1:23" s="17" customFormat="1" ht="12" customHeight="1" x14ac:dyDescent="0.2">
      <c r="A18" s="27" t="s">
        <v>58</v>
      </c>
      <c r="B18" s="119">
        <v>31.043527126765213</v>
      </c>
      <c r="C18" s="119">
        <v>30.522698204898241</v>
      </c>
      <c r="D18" s="119">
        <v>29.873961759460737</v>
      </c>
      <c r="E18" s="119">
        <v>28.739405834155889</v>
      </c>
      <c r="F18" s="119">
        <v>26.879577536156841</v>
      </c>
      <c r="G18" s="347">
        <v>24.312364604785692</v>
      </c>
      <c r="H18" s="339">
        <v>29.52767199038286</v>
      </c>
      <c r="I18" s="339">
        <v>31.14</v>
      </c>
      <c r="J18" s="339">
        <v>28.22</v>
      </c>
      <c r="K18" s="339">
        <v>27.74</v>
      </c>
      <c r="L18" s="339">
        <v>29.93</v>
      </c>
      <c r="M18" s="339">
        <v>28.01</v>
      </c>
      <c r="N18" s="339">
        <v>26.72</v>
      </c>
      <c r="O18" s="339">
        <v>22.82</v>
      </c>
      <c r="P18" s="339">
        <v>21.27</v>
      </c>
      <c r="Q18" s="339">
        <v>23.330000000000002</v>
      </c>
      <c r="R18" s="339">
        <v>19.5</v>
      </c>
      <c r="S18" s="357">
        <v>19.7</v>
      </c>
      <c r="T18" s="357">
        <v>20.560000000000002</v>
      </c>
      <c r="U18" s="357">
        <v>21.42</v>
      </c>
      <c r="V18" s="357">
        <v>22.45</v>
      </c>
      <c r="W18" s="19">
        <v>23.03</v>
      </c>
    </row>
    <row r="19" spans="1:23" s="17" customFormat="1" ht="12" customHeight="1" x14ac:dyDescent="0.2">
      <c r="A19" s="27" t="s">
        <v>42</v>
      </c>
      <c r="B19" s="119">
        <v>21.271811558835918</v>
      </c>
      <c r="C19" s="119">
        <v>23.22707069243614</v>
      </c>
      <c r="D19" s="119">
        <v>28.146046943536788</v>
      </c>
      <c r="E19" s="119">
        <v>26.490572747294944</v>
      </c>
      <c r="F19" s="119">
        <v>23.773066879892685</v>
      </c>
      <c r="G19" s="347">
        <v>23.192374773771224</v>
      </c>
      <c r="H19" s="339">
        <v>29.50849827220507</v>
      </c>
      <c r="I19" s="339">
        <v>32.64</v>
      </c>
      <c r="J19" s="339">
        <v>30.830000000000002</v>
      </c>
      <c r="K19" s="339">
        <v>31.630000000000003</v>
      </c>
      <c r="L19" s="339">
        <v>33.269999999999996</v>
      </c>
      <c r="M19" s="339">
        <v>32.21</v>
      </c>
      <c r="N19" s="339">
        <v>29.26</v>
      </c>
      <c r="O19" s="339">
        <v>26.040000000000003</v>
      </c>
      <c r="P19" s="339">
        <v>24.42</v>
      </c>
      <c r="Q19" s="339">
        <v>24.13</v>
      </c>
      <c r="R19" s="339">
        <v>21.65</v>
      </c>
      <c r="S19" s="357">
        <v>23.46</v>
      </c>
      <c r="T19" s="357">
        <v>24.740000000000002</v>
      </c>
      <c r="U19" s="357">
        <v>21.98</v>
      </c>
      <c r="V19" s="357">
        <v>22.25</v>
      </c>
      <c r="W19" s="19">
        <v>23.76</v>
      </c>
    </row>
    <row r="20" spans="1:23" s="17" customFormat="1" ht="12" customHeight="1" x14ac:dyDescent="0.2">
      <c r="A20" s="27" t="s">
        <v>43</v>
      </c>
      <c r="B20" s="119">
        <v>33.812696689763719</v>
      </c>
      <c r="C20" s="119">
        <v>32.86633880818723</v>
      </c>
      <c r="D20" s="119">
        <v>31.569540063477987</v>
      </c>
      <c r="E20" s="119">
        <v>32.598281665950154</v>
      </c>
      <c r="F20" s="119">
        <v>30.58629916217248</v>
      </c>
      <c r="G20" s="347">
        <v>26.788754805627828</v>
      </c>
      <c r="H20" s="339">
        <v>30.301934135386237</v>
      </c>
      <c r="I20" s="339">
        <v>33.03</v>
      </c>
      <c r="J20" s="339">
        <v>35.160000000000004</v>
      </c>
      <c r="K20" s="339">
        <v>36.46</v>
      </c>
      <c r="L20" s="339">
        <v>37.18</v>
      </c>
      <c r="M20" s="339">
        <v>34.28</v>
      </c>
      <c r="N20" s="339">
        <v>30.56</v>
      </c>
      <c r="O20" s="339">
        <v>26.900000000000002</v>
      </c>
      <c r="P20" s="339">
        <v>24.610000000000003</v>
      </c>
      <c r="Q20" s="339">
        <v>23.84</v>
      </c>
      <c r="R20" s="339">
        <v>22.68</v>
      </c>
      <c r="S20" s="357">
        <v>25.52</v>
      </c>
      <c r="T20" s="357">
        <v>24.91</v>
      </c>
      <c r="U20" s="357">
        <v>22.770000000000003</v>
      </c>
      <c r="V20" s="357">
        <v>24.990000000000002</v>
      </c>
      <c r="W20" s="19">
        <v>25.39</v>
      </c>
    </row>
    <row r="21" spans="1:23" s="17" customFormat="1" ht="12" customHeight="1" x14ac:dyDescent="0.2">
      <c r="A21" s="27" t="s">
        <v>59</v>
      </c>
      <c r="B21" s="119">
        <v>23.796862609615584</v>
      </c>
      <c r="C21" s="119">
        <v>25.70382924234519</v>
      </c>
      <c r="D21" s="119">
        <v>24.538099672154662</v>
      </c>
      <c r="E21" s="119">
        <v>23.598262601920762</v>
      </c>
      <c r="F21" s="119">
        <v>22.182117239159393</v>
      </c>
      <c r="G21" s="347">
        <v>21.930028112130994</v>
      </c>
      <c r="H21" s="339">
        <v>25.246785383663813</v>
      </c>
      <c r="I21" s="339">
        <v>26.669999999999998</v>
      </c>
      <c r="J21" s="339">
        <v>26.88</v>
      </c>
      <c r="K21" s="339">
        <v>27.96</v>
      </c>
      <c r="L21" s="339">
        <v>28.38</v>
      </c>
      <c r="M21" s="339">
        <v>27.389999999999997</v>
      </c>
      <c r="N21" s="339">
        <v>24.7</v>
      </c>
      <c r="O21" s="339">
        <v>20.87</v>
      </c>
      <c r="P21" s="339">
        <v>21.21</v>
      </c>
      <c r="Q21" s="339">
        <v>19.77</v>
      </c>
      <c r="R21" s="339">
        <v>18.600000000000001</v>
      </c>
      <c r="S21" s="357">
        <v>20.14</v>
      </c>
      <c r="T21" s="357">
        <v>18.809999999999999</v>
      </c>
      <c r="U21" s="357">
        <v>16.489999999999998</v>
      </c>
      <c r="V21" s="357">
        <v>16.689999999999998</v>
      </c>
      <c r="W21" s="19">
        <v>17.690000000000001</v>
      </c>
    </row>
    <row r="22" spans="1:23" s="17" customFormat="1" ht="12" customHeight="1" x14ac:dyDescent="0.2">
      <c r="A22" s="27" t="s">
        <v>45</v>
      </c>
      <c r="B22" s="119">
        <v>34.546245085005566</v>
      </c>
      <c r="C22" s="119">
        <v>35.4048546778209</v>
      </c>
      <c r="D22" s="119">
        <v>31.092804336611817</v>
      </c>
      <c r="E22" s="119">
        <v>33.526673347025337</v>
      </c>
      <c r="F22" s="119">
        <v>29.123511547790358</v>
      </c>
      <c r="G22" s="347">
        <v>26.035608035755654</v>
      </c>
      <c r="H22" s="339">
        <v>29.629217312740231</v>
      </c>
      <c r="I22" s="339">
        <v>30.570000000000004</v>
      </c>
      <c r="J22" s="339">
        <v>29.54</v>
      </c>
      <c r="K22" s="339">
        <v>30.15</v>
      </c>
      <c r="L22" s="339">
        <v>32.93</v>
      </c>
      <c r="M22" s="339">
        <v>30</v>
      </c>
      <c r="N22" s="339">
        <v>25.8</v>
      </c>
      <c r="O22" s="339">
        <v>24.759999999999998</v>
      </c>
      <c r="P22" s="339">
        <v>24.44</v>
      </c>
      <c r="Q22" s="339">
        <v>22.81</v>
      </c>
      <c r="R22" s="339">
        <v>18.709999999999997</v>
      </c>
      <c r="S22" s="357">
        <v>22.770000000000003</v>
      </c>
      <c r="T22" s="357">
        <v>23.36</v>
      </c>
      <c r="U22" s="357">
        <v>20.53</v>
      </c>
      <c r="V22" s="357">
        <v>19.8</v>
      </c>
      <c r="W22" s="19">
        <v>19.809999999999999</v>
      </c>
    </row>
    <row r="23" spans="1:23" s="17" customFormat="1" ht="12" customHeight="1" x14ac:dyDescent="0.2">
      <c r="A23" s="27" t="s">
        <v>60</v>
      </c>
      <c r="B23" s="119">
        <v>25.075719181846491</v>
      </c>
      <c r="C23" s="119">
        <v>26.366881222583118</v>
      </c>
      <c r="D23" s="119">
        <v>28.379159028692218</v>
      </c>
      <c r="E23" s="119">
        <v>28.583571937726333</v>
      </c>
      <c r="F23" s="119">
        <v>26.677875149429724</v>
      </c>
      <c r="G23" s="347">
        <v>24.619955321476919</v>
      </c>
      <c r="H23" s="339">
        <v>30.406352960894701</v>
      </c>
      <c r="I23" s="339">
        <v>30.79</v>
      </c>
      <c r="J23" s="339">
        <v>28.95</v>
      </c>
      <c r="K23" s="339">
        <v>28.02</v>
      </c>
      <c r="L23" s="339">
        <v>30.89</v>
      </c>
      <c r="M23" s="339">
        <v>28.749999999999996</v>
      </c>
      <c r="N23" s="339">
        <v>25.569999999999997</v>
      </c>
      <c r="O23" s="339">
        <v>23.16</v>
      </c>
      <c r="P23" s="339">
        <v>21.959999999999997</v>
      </c>
      <c r="Q23" s="339">
        <v>21.32</v>
      </c>
      <c r="R23" s="339">
        <v>21.349999999999998</v>
      </c>
      <c r="S23" s="357">
        <v>22.96</v>
      </c>
      <c r="T23" s="357">
        <v>22.09</v>
      </c>
      <c r="U23" s="357">
        <v>20.560000000000002</v>
      </c>
      <c r="V23" s="357">
        <v>21.29</v>
      </c>
      <c r="W23" s="19">
        <v>22.17</v>
      </c>
    </row>
    <row r="24" spans="1:23" s="17" customFormat="1" ht="12" customHeight="1" x14ac:dyDescent="0.2">
      <c r="A24" s="27" t="s">
        <v>47</v>
      </c>
      <c r="B24" s="119">
        <v>31.120655781883016</v>
      </c>
      <c r="C24" s="119">
        <v>34.070413937709567</v>
      </c>
      <c r="D24" s="119">
        <v>34.96255854301068</v>
      </c>
      <c r="E24" s="119">
        <v>38.17715964710203</v>
      </c>
      <c r="F24" s="119">
        <v>32.351704749597261</v>
      </c>
      <c r="G24" s="347">
        <v>27.158260808373647</v>
      </c>
      <c r="H24" s="339">
        <v>28.500534646932234</v>
      </c>
      <c r="I24" s="339">
        <v>32.729999999999997</v>
      </c>
      <c r="J24" s="339">
        <v>26.740000000000002</v>
      </c>
      <c r="K24" s="339">
        <v>26.650000000000002</v>
      </c>
      <c r="L24" s="339">
        <v>29.2</v>
      </c>
      <c r="M24" s="339">
        <v>29.959999999999997</v>
      </c>
      <c r="N24" s="339">
        <v>25.979999999999997</v>
      </c>
      <c r="O24" s="339">
        <v>24.36</v>
      </c>
      <c r="P24" s="339">
        <v>23.41</v>
      </c>
      <c r="Q24" s="339">
        <v>19.7</v>
      </c>
      <c r="R24" s="339">
        <v>18.89</v>
      </c>
      <c r="S24" s="357">
        <v>21.7</v>
      </c>
      <c r="T24" s="357">
        <v>21.78</v>
      </c>
      <c r="U24" s="357">
        <v>17.82</v>
      </c>
      <c r="V24" s="357">
        <v>18.740000000000002</v>
      </c>
      <c r="W24" s="19">
        <v>20.32</v>
      </c>
    </row>
    <row r="25" spans="1:23" s="17" customFormat="1" ht="12" customHeight="1" x14ac:dyDescent="0.2">
      <c r="A25" s="27" t="s">
        <v>61</v>
      </c>
      <c r="B25" s="119">
        <v>36.351329750712381</v>
      </c>
      <c r="C25" s="119">
        <v>35.499495763559416</v>
      </c>
      <c r="D25" s="119">
        <v>35.981230144288233</v>
      </c>
      <c r="E25" s="119">
        <v>35.748283838771037</v>
      </c>
      <c r="F25" s="119">
        <v>36.217840208830737</v>
      </c>
      <c r="G25" s="347">
        <v>33.956521820337485</v>
      </c>
      <c r="H25" s="339">
        <v>37.898361667201286</v>
      </c>
      <c r="I25" s="339">
        <v>38.29</v>
      </c>
      <c r="J25" s="339">
        <v>35.449999999999996</v>
      </c>
      <c r="K25" s="339">
        <v>36.54</v>
      </c>
      <c r="L25" s="339">
        <v>38.909999999999997</v>
      </c>
      <c r="M25" s="339">
        <v>37.549999999999997</v>
      </c>
      <c r="N25" s="339">
        <v>35.85</v>
      </c>
      <c r="O25" s="339">
        <v>31.86</v>
      </c>
      <c r="P25" s="339">
        <v>29.93</v>
      </c>
      <c r="Q25" s="339">
        <v>29.409999999999997</v>
      </c>
      <c r="R25" s="339">
        <v>25.590000000000003</v>
      </c>
      <c r="S25" s="357">
        <v>29.439999999999998</v>
      </c>
      <c r="T25" s="357">
        <v>30.75</v>
      </c>
      <c r="U25" s="357">
        <v>27.79</v>
      </c>
      <c r="V25" s="357">
        <v>28.42</v>
      </c>
      <c r="W25" s="19">
        <v>31.11</v>
      </c>
    </row>
    <row r="26" spans="1:23" s="17" customFormat="1" ht="12" customHeight="1" x14ac:dyDescent="0.2">
      <c r="A26" s="27" t="s">
        <v>62</v>
      </c>
      <c r="B26" s="119">
        <v>40.150648331579497</v>
      </c>
      <c r="C26" s="119">
        <v>42.775768089280319</v>
      </c>
      <c r="D26" s="119">
        <v>36.454741294303012</v>
      </c>
      <c r="E26" s="119">
        <v>34.281861258267156</v>
      </c>
      <c r="F26" s="119">
        <v>30.4265819981403</v>
      </c>
      <c r="G26" s="347">
        <v>29.426025485053898</v>
      </c>
      <c r="H26" s="339">
        <v>33.039091662001816</v>
      </c>
      <c r="I26" s="339">
        <v>34.369999999999997</v>
      </c>
      <c r="J26" s="339">
        <v>33.339999999999996</v>
      </c>
      <c r="K26" s="339">
        <v>31.840000000000003</v>
      </c>
      <c r="L26" s="339">
        <v>35.24</v>
      </c>
      <c r="M26" s="339">
        <v>34.19</v>
      </c>
      <c r="N26" s="339">
        <v>29.78</v>
      </c>
      <c r="O26" s="339">
        <v>26.99</v>
      </c>
      <c r="P26" s="339">
        <v>26.16</v>
      </c>
      <c r="Q26" s="339">
        <v>24.310000000000002</v>
      </c>
      <c r="R26" s="339">
        <v>22.28</v>
      </c>
      <c r="S26" s="357">
        <v>25.16</v>
      </c>
      <c r="T26" s="357">
        <v>24.36</v>
      </c>
      <c r="U26" s="357">
        <v>22.39</v>
      </c>
      <c r="V26" s="357">
        <v>21.560000000000002</v>
      </c>
      <c r="W26" s="19">
        <v>21.790000000000003</v>
      </c>
    </row>
    <row r="27" spans="1:23" s="17" customFormat="1" ht="12" customHeight="1" x14ac:dyDescent="0.2">
      <c r="A27" s="27" t="s">
        <v>63</v>
      </c>
      <c r="B27" s="119">
        <v>37.67886648254855</v>
      </c>
      <c r="C27" s="119">
        <v>39.52325702997291</v>
      </c>
      <c r="D27" s="119">
        <v>40.893302005239391</v>
      </c>
      <c r="E27" s="119">
        <v>39.817516305556765</v>
      </c>
      <c r="F27" s="119">
        <v>36.399714595033892</v>
      </c>
      <c r="G27" s="347">
        <v>32.856522771771438</v>
      </c>
      <c r="H27" s="339">
        <v>35.708980851262304</v>
      </c>
      <c r="I27" s="339">
        <v>38.379999999999995</v>
      </c>
      <c r="J27" s="339">
        <v>35.97</v>
      </c>
      <c r="K27" s="339">
        <v>38.24</v>
      </c>
      <c r="L27" s="339">
        <v>38.39</v>
      </c>
      <c r="M27" s="339">
        <v>35.370000000000005</v>
      </c>
      <c r="N27" s="339">
        <v>33.57</v>
      </c>
      <c r="O27" s="339">
        <v>30.39</v>
      </c>
      <c r="P27" s="339">
        <v>27.04</v>
      </c>
      <c r="Q27" s="339">
        <v>23.95</v>
      </c>
      <c r="R27" s="339">
        <v>20.440000000000001</v>
      </c>
      <c r="S27" s="357">
        <v>22.36</v>
      </c>
      <c r="T27" s="357">
        <v>22.650000000000002</v>
      </c>
      <c r="U27" s="357">
        <v>20.190000000000001</v>
      </c>
      <c r="V27" s="357">
        <v>19.439999999999998</v>
      </c>
      <c r="W27" s="19">
        <v>22.05</v>
      </c>
    </row>
    <row r="28" spans="1:23" s="17" customFormat="1" ht="12" customHeight="1" x14ac:dyDescent="0.2">
      <c r="A28" s="27" t="s">
        <v>51</v>
      </c>
      <c r="B28" s="119">
        <v>34.342085208247028</v>
      </c>
      <c r="C28" s="119">
        <v>35.332992427982461</v>
      </c>
      <c r="D28" s="119">
        <v>35.756637696146228</v>
      </c>
      <c r="E28" s="119">
        <v>36.786935828567877</v>
      </c>
      <c r="F28" s="119">
        <v>33.690731491288012</v>
      </c>
      <c r="G28" s="347">
        <v>30.885134070871224</v>
      </c>
      <c r="H28" s="339">
        <v>33.49508310477475</v>
      </c>
      <c r="I28" s="339">
        <v>35.049999999999997</v>
      </c>
      <c r="J28" s="339">
        <v>33</v>
      </c>
      <c r="K28" s="339">
        <v>33.28</v>
      </c>
      <c r="L28" s="339">
        <v>35.54</v>
      </c>
      <c r="M28" s="339">
        <v>34.339999999999996</v>
      </c>
      <c r="N28" s="339">
        <v>30.869999999999997</v>
      </c>
      <c r="O28" s="339">
        <v>27.41</v>
      </c>
      <c r="P28" s="339">
        <v>27.310000000000002</v>
      </c>
      <c r="Q28" s="339">
        <v>26.14</v>
      </c>
      <c r="R28" s="339">
        <v>24.43</v>
      </c>
      <c r="S28" s="357">
        <v>24.9</v>
      </c>
      <c r="T28" s="357">
        <v>24.22</v>
      </c>
      <c r="U28" s="357">
        <v>23.82</v>
      </c>
      <c r="V28" s="357">
        <v>24.02</v>
      </c>
      <c r="W28" s="19">
        <v>24.77</v>
      </c>
    </row>
    <row r="29" spans="1:23" s="17" customFormat="1" ht="12" customHeight="1" x14ac:dyDescent="0.2">
      <c r="A29" s="27" t="s">
        <v>52</v>
      </c>
      <c r="B29" s="119">
        <v>24.53511778160771</v>
      </c>
      <c r="C29" s="119">
        <v>24.755799564227758</v>
      </c>
      <c r="D29" s="119">
        <v>24.765605067350727</v>
      </c>
      <c r="E29" s="119">
        <v>27.669331420282251</v>
      </c>
      <c r="F29" s="119">
        <v>25.229524986654955</v>
      </c>
      <c r="G29" s="347">
        <v>22.957948361987491</v>
      </c>
      <c r="H29" s="339">
        <v>25.032621983238656</v>
      </c>
      <c r="I29" s="339">
        <v>28.189999999999998</v>
      </c>
      <c r="J29" s="339">
        <v>26.810000000000002</v>
      </c>
      <c r="K29" s="339">
        <v>27.060000000000002</v>
      </c>
      <c r="L29" s="339">
        <v>29.74</v>
      </c>
      <c r="M29" s="339">
        <v>27.62</v>
      </c>
      <c r="N29" s="339">
        <v>24.25</v>
      </c>
      <c r="O29" s="339">
        <v>22.13</v>
      </c>
      <c r="P29" s="339">
        <v>22.02</v>
      </c>
      <c r="Q29" s="339">
        <v>19.809999999999999</v>
      </c>
      <c r="R29" s="339">
        <v>17.98</v>
      </c>
      <c r="S29" s="357">
        <v>22.869999999999997</v>
      </c>
      <c r="T29" s="357">
        <v>24.34</v>
      </c>
      <c r="U29" s="357">
        <v>20.04</v>
      </c>
      <c r="V29" s="357">
        <v>22.009999999999998</v>
      </c>
      <c r="W29" s="19">
        <v>22.85</v>
      </c>
    </row>
    <row r="30" spans="1:23" s="17" customFormat="1" ht="12" customHeight="1" x14ac:dyDescent="0.2">
      <c r="A30" s="27" t="s">
        <v>53</v>
      </c>
      <c r="B30" s="119">
        <v>24.721692225932777</v>
      </c>
      <c r="C30" s="119">
        <v>25.148651482046937</v>
      </c>
      <c r="D30" s="119">
        <v>25.593770657005777</v>
      </c>
      <c r="E30" s="119">
        <v>27.693882736365289</v>
      </c>
      <c r="F30" s="119">
        <v>27.756989102206454</v>
      </c>
      <c r="G30" s="347">
        <v>26.147969993440789</v>
      </c>
      <c r="H30" s="339">
        <v>26.635746995910697</v>
      </c>
      <c r="I30" s="339">
        <v>26.85</v>
      </c>
      <c r="J30" s="339">
        <v>23.46</v>
      </c>
      <c r="K30" s="339">
        <v>28.24</v>
      </c>
      <c r="L30" s="339">
        <v>32.54</v>
      </c>
      <c r="M30" s="339">
        <v>31.39</v>
      </c>
      <c r="N30" s="339">
        <v>27.05</v>
      </c>
      <c r="O30" s="339">
        <v>25.619999999999997</v>
      </c>
      <c r="P30" s="339">
        <v>25.669999999999998</v>
      </c>
      <c r="Q30" s="339">
        <v>23.84</v>
      </c>
      <c r="R30" s="339">
        <v>22.62</v>
      </c>
      <c r="S30" s="357">
        <v>27.700000000000003</v>
      </c>
      <c r="T30" s="357">
        <v>27.82</v>
      </c>
      <c r="U30" s="357">
        <v>24.82</v>
      </c>
      <c r="V30" s="357">
        <v>26.06</v>
      </c>
      <c r="W30" s="19">
        <v>25.069999999999997</v>
      </c>
    </row>
    <row r="31" spans="1:23" s="17" customFormat="1" ht="12" customHeight="1" x14ac:dyDescent="0.2">
      <c r="A31" s="27" t="s">
        <v>64</v>
      </c>
      <c r="B31" s="119">
        <v>22.154078538446274</v>
      </c>
      <c r="C31" s="119">
        <v>22.915404623186728</v>
      </c>
      <c r="D31" s="119">
        <v>24.722356973614282</v>
      </c>
      <c r="E31" s="119">
        <v>26.566832777723448</v>
      </c>
      <c r="F31" s="119">
        <v>23.856770980224258</v>
      </c>
      <c r="G31" s="347">
        <v>22.201551097009954</v>
      </c>
      <c r="H31" s="339">
        <v>25.355626263337815</v>
      </c>
      <c r="I31" s="339">
        <v>27.72</v>
      </c>
      <c r="J31" s="339">
        <v>27.49</v>
      </c>
      <c r="K31" s="339">
        <v>26.090000000000003</v>
      </c>
      <c r="L31" s="339">
        <v>26.61</v>
      </c>
      <c r="M31" s="339">
        <v>26.69</v>
      </c>
      <c r="N31" s="339">
        <v>25.25</v>
      </c>
      <c r="O31" s="339">
        <v>25.25</v>
      </c>
      <c r="P31" s="339">
        <v>24.51</v>
      </c>
      <c r="Q31" s="339">
        <v>24.34</v>
      </c>
      <c r="R31" s="339">
        <v>21.38</v>
      </c>
      <c r="S31" s="357">
        <v>24.03</v>
      </c>
      <c r="T31" s="357">
        <v>22.57</v>
      </c>
      <c r="U31" s="357">
        <v>20.53</v>
      </c>
      <c r="V31" s="357">
        <v>21.709999999999997</v>
      </c>
      <c r="W31" s="19">
        <v>21.58</v>
      </c>
    </row>
    <row r="32" spans="1:23" s="17" customFormat="1" ht="12" customHeight="1" x14ac:dyDescent="0.2">
      <c r="A32" s="27" t="s">
        <v>65</v>
      </c>
      <c r="B32" s="119">
        <v>21.718984771723701</v>
      </c>
      <c r="C32" s="119">
        <v>21.703434986696532</v>
      </c>
      <c r="D32" s="119">
        <v>23.567757199076798</v>
      </c>
      <c r="E32" s="119">
        <v>22.418801970800974</v>
      </c>
      <c r="F32" s="119">
        <v>22.062071702488659</v>
      </c>
      <c r="G32" s="347">
        <v>20.807989382837139</v>
      </c>
      <c r="H32" s="339">
        <v>20.19562151630463</v>
      </c>
      <c r="I32" s="339">
        <v>22.21</v>
      </c>
      <c r="J32" s="339">
        <v>21.34</v>
      </c>
      <c r="K32" s="339">
        <v>23.77</v>
      </c>
      <c r="L32" s="339">
        <v>24.82</v>
      </c>
      <c r="M32" s="339">
        <v>24.86</v>
      </c>
      <c r="N32" s="339">
        <v>23.05</v>
      </c>
      <c r="O32" s="339">
        <v>21.529999999999998</v>
      </c>
      <c r="P32" s="339">
        <v>20.849999999999998</v>
      </c>
      <c r="Q32" s="339">
        <v>19.139999999999997</v>
      </c>
      <c r="R32" s="339">
        <v>17.919999999999998</v>
      </c>
      <c r="S32" s="357">
        <v>21.37</v>
      </c>
      <c r="T32" s="357">
        <v>22.919999999999998</v>
      </c>
      <c r="U32" s="357">
        <v>18.079999999999998</v>
      </c>
      <c r="V32" s="357">
        <v>18.05</v>
      </c>
      <c r="W32" s="19">
        <v>18.529999999999998</v>
      </c>
    </row>
    <row r="33" spans="1:23" s="17" customFormat="1" ht="15" customHeight="1" x14ac:dyDescent="0.2">
      <c r="A33" s="33" t="s">
        <v>5</v>
      </c>
      <c r="B33" s="358">
        <v>31.645054947601071</v>
      </c>
      <c r="C33" s="358">
        <v>32.259131019152299</v>
      </c>
      <c r="D33" s="358">
        <v>32.418090045051827</v>
      </c>
      <c r="E33" s="358">
        <v>32.654947723796695</v>
      </c>
      <c r="F33" s="358">
        <v>30.106664185625526</v>
      </c>
      <c r="G33" s="348">
        <v>27.83559089326878</v>
      </c>
      <c r="H33" s="346">
        <v>31.11715753064242</v>
      </c>
      <c r="I33" s="346">
        <v>32.71</v>
      </c>
      <c r="J33" s="346">
        <v>30.959999999999997</v>
      </c>
      <c r="K33" s="346">
        <v>31.39</v>
      </c>
      <c r="L33" s="346">
        <v>33.58</v>
      </c>
      <c r="M33" s="346">
        <v>31.830000000000002</v>
      </c>
      <c r="N33" s="346">
        <v>28.799999999999997</v>
      </c>
      <c r="O33" s="346">
        <v>26.450000000000003</v>
      </c>
      <c r="P33" s="346">
        <v>25.259999999999998</v>
      </c>
      <c r="Q33" s="346">
        <v>23.97</v>
      </c>
      <c r="R33" s="346">
        <v>21.81</v>
      </c>
      <c r="S33" s="359">
        <v>24.13</v>
      </c>
      <c r="T33" s="359">
        <v>23.89</v>
      </c>
      <c r="U33" s="359">
        <v>21.97</v>
      </c>
      <c r="V33" s="359">
        <v>22.45</v>
      </c>
      <c r="W33" s="34">
        <v>23.76</v>
      </c>
    </row>
    <row r="34" spans="1:23" s="17" customFormat="1" ht="4.5" customHeight="1" x14ac:dyDescent="0.2">
      <c r="A34" s="132"/>
      <c r="B34" s="360"/>
      <c r="C34" s="360"/>
      <c r="D34" s="360"/>
      <c r="E34" s="360"/>
      <c r="F34" s="360"/>
      <c r="G34" s="360"/>
      <c r="H34" s="361"/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2"/>
      <c r="T34" s="362"/>
      <c r="U34" s="362"/>
      <c r="V34" s="362"/>
      <c r="W34" s="401"/>
    </row>
    <row r="35" spans="1:23" s="17" customFormat="1" ht="9" customHeight="1" x14ac:dyDescent="0.2">
      <c r="A35" s="35"/>
      <c r="B35" s="34"/>
      <c r="C35" s="34"/>
      <c r="D35" s="34"/>
    </row>
    <row r="36" spans="1:23" s="72" customFormat="1" ht="9" customHeight="1" x14ac:dyDescent="0.2">
      <c r="A36" s="186" t="s">
        <v>150</v>
      </c>
      <c r="B36" s="77"/>
      <c r="C36" s="77"/>
      <c r="G36" s="77"/>
    </row>
    <row r="37" spans="1:23" s="72" customFormat="1" ht="9" customHeight="1" x14ac:dyDescent="0.2">
      <c r="A37" s="71" t="s">
        <v>120</v>
      </c>
      <c r="B37" s="76"/>
      <c r="C37" s="76"/>
      <c r="D37" s="76"/>
      <c r="G37" s="74"/>
      <c r="H37" s="74"/>
      <c r="I37" s="74"/>
      <c r="J37" s="74"/>
      <c r="K37" s="74"/>
      <c r="L37" s="74"/>
      <c r="M37" s="74"/>
      <c r="N37" s="74"/>
      <c r="O37" s="74"/>
    </row>
    <row r="38" spans="1:23" s="17" customFormat="1" ht="4.5" customHeight="1" x14ac:dyDescent="0.25">
      <c r="A38" s="133"/>
      <c r="B38" s="125"/>
      <c r="C38" s="125"/>
      <c r="D38" s="125"/>
      <c r="E38" s="125"/>
      <c r="F38" s="125"/>
      <c r="G38" s="125"/>
      <c r="H38" s="126"/>
      <c r="I38" s="126"/>
      <c r="J38" s="126"/>
      <c r="K38" s="125"/>
      <c r="L38" s="126"/>
      <c r="M38" s="126"/>
      <c r="N38" s="126"/>
      <c r="O38" s="126"/>
      <c r="P38" s="126"/>
      <c r="Q38" s="126"/>
      <c r="R38" s="125"/>
      <c r="S38" s="363"/>
      <c r="T38" s="363"/>
      <c r="U38" s="363"/>
      <c r="V38" s="363"/>
      <c r="W38" s="402"/>
    </row>
    <row r="39" spans="1:23" s="32" customFormat="1" ht="12" customHeight="1" x14ac:dyDescent="0.25">
      <c r="A39" s="13" t="s">
        <v>7</v>
      </c>
      <c r="B39" s="353"/>
      <c r="C39" s="117"/>
      <c r="D39" s="354"/>
      <c r="E39" s="117"/>
      <c r="F39" s="117"/>
      <c r="G39" s="117"/>
      <c r="H39" s="355"/>
      <c r="I39" s="355"/>
      <c r="J39" s="355"/>
      <c r="K39" s="354"/>
      <c r="L39" s="355"/>
      <c r="M39" s="355"/>
      <c r="N39" s="355"/>
      <c r="O39" s="355"/>
      <c r="P39" s="355"/>
      <c r="Q39" s="355"/>
      <c r="R39" s="354"/>
      <c r="S39" s="364"/>
      <c r="T39" s="364"/>
      <c r="U39" s="364"/>
      <c r="V39" s="364"/>
      <c r="W39" s="17"/>
    </row>
    <row r="40" spans="1:23" s="17" customFormat="1" ht="12" customHeight="1" x14ac:dyDescent="0.2">
      <c r="A40" s="27" t="s">
        <v>56</v>
      </c>
      <c r="B40" s="119">
        <v>33.985716085361204</v>
      </c>
      <c r="C40" s="119">
        <v>34.776142495146793</v>
      </c>
      <c r="D40" s="119">
        <v>36.557801885866709</v>
      </c>
      <c r="E40" s="119">
        <v>37.455661755983591</v>
      </c>
      <c r="F40" s="119">
        <v>35.928998378382168</v>
      </c>
      <c r="G40" s="119">
        <v>34.514561227730809</v>
      </c>
      <c r="H40" s="120">
        <v>35.707125940052826</v>
      </c>
      <c r="I40" s="120">
        <v>37.019999999999996</v>
      </c>
      <c r="J40" s="339">
        <v>33.11</v>
      </c>
      <c r="K40" s="339">
        <v>33.650000000000006</v>
      </c>
      <c r="L40" s="339">
        <v>36.120000000000005</v>
      </c>
      <c r="M40" s="339">
        <v>34.94</v>
      </c>
      <c r="N40" s="339">
        <v>33.1</v>
      </c>
      <c r="O40" s="339">
        <v>32.78</v>
      </c>
      <c r="P40" s="339">
        <v>29.909999999999997</v>
      </c>
      <c r="Q40" s="365">
        <v>26.6</v>
      </c>
      <c r="R40" s="366">
        <v>25.3</v>
      </c>
      <c r="S40" s="366">
        <v>27.560000000000002</v>
      </c>
      <c r="T40" s="366">
        <v>26.229999999999997</v>
      </c>
      <c r="U40" s="366">
        <v>24.05</v>
      </c>
      <c r="V40" s="366">
        <v>25.240000000000002</v>
      </c>
      <c r="W40" s="19">
        <v>27.35</v>
      </c>
    </row>
    <row r="41" spans="1:23" s="17" customFormat="1" ht="12" customHeight="1" x14ac:dyDescent="0.2">
      <c r="A41" s="27" t="s">
        <v>38</v>
      </c>
      <c r="B41" s="119">
        <v>25.499672288574853</v>
      </c>
      <c r="C41" s="119">
        <v>27.218706891385946</v>
      </c>
      <c r="D41" s="119">
        <v>23.871720991540208</v>
      </c>
      <c r="E41" s="119">
        <v>25.487934304172789</v>
      </c>
      <c r="F41" s="119">
        <v>22.655732752657983</v>
      </c>
      <c r="G41" s="119">
        <v>21.087655498966981</v>
      </c>
      <c r="H41" s="120">
        <v>21.880807836448778</v>
      </c>
      <c r="I41" s="120">
        <v>25.28</v>
      </c>
      <c r="J41" s="339">
        <v>20.22</v>
      </c>
      <c r="K41" s="339">
        <v>22.869999999999997</v>
      </c>
      <c r="L41" s="339">
        <v>24.240000000000002</v>
      </c>
      <c r="M41" s="339">
        <v>24.05</v>
      </c>
      <c r="N41" s="339">
        <v>21.64</v>
      </c>
      <c r="O41" s="339">
        <v>19.91</v>
      </c>
      <c r="P41" s="339">
        <v>21.6</v>
      </c>
      <c r="Q41" s="365">
        <v>18.2</v>
      </c>
      <c r="R41" s="366">
        <v>16.170000000000002</v>
      </c>
      <c r="S41" s="366">
        <v>17.66</v>
      </c>
      <c r="T41" s="366">
        <v>18.39</v>
      </c>
      <c r="U41" s="366">
        <v>19.670000000000002</v>
      </c>
      <c r="V41" s="366">
        <v>20.100000000000001</v>
      </c>
      <c r="W41" s="19">
        <v>22.720000000000002</v>
      </c>
    </row>
    <row r="42" spans="1:23" s="17" customFormat="1" ht="12" customHeight="1" x14ac:dyDescent="0.2">
      <c r="A42" s="27" t="s">
        <v>57</v>
      </c>
      <c r="B42" s="119">
        <v>29.898630258755581</v>
      </c>
      <c r="C42" s="119">
        <v>29.912808236015497</v>
      </c>
      <c r="D42" s="119">
        <v>27.466669556256758</v>
      </c>
      <c r="E42" s="119">
        <v>28.742510198241654</v>
      </c>
      <c r="F42" s="119">
        <v>25.220201414777719</v>
      </c>
      <c r="G42" s="119">
        <v>26.181976184063849</v>
      </c>
      <c r="H42" s="120">
        <v>27.670533148294613</v>
      </c>
      <c r="I42" s="120">
        <v>31.669999999999998</v>
      </c>
      <c r="J42" s="339">
        <v>30.11</v>
      </c>
      <c r="K42" s="339">
        <v>30.65</v>
      </c>
      <c r="L42" s="339">
        <v>32</v>
      </c>
      <c r="M42" s="339">
        <v>27.55</v>
      </c>
      <c r="N42" s="339">
        <v>25.22</v>
      </c>
      <c r="O42" s="339">
        <v>24.740000000000002</v>
      </c>
      <c r="P42" s="339">
        <v>24.22</v>
      </c>
      <c r="Q42" s="365">
        <v>21.14</v>
      </c>
      <c r="R42" s="366">
        <v>20.49</v>
      </c>
      <c r="S42" s="366">
        <v>24.779999999999998</v>
      </c>
      <c r="T42" s="366">
        <v>22.54</v>
      </c>
      <c r="U42" s="366">
        <v>19.84</v>
      </c>
      <c r="V42" s="366">
        <v>20.61</v>
      </c>
      <c r="W42" s="19">
        <v>23.799999999999997</v>
      </c>
    </row>
    <row r="43" spans="1:23" s="17" customFormat="1" ht="12" customHeight="1" x14ac:dyDescent="0.2">
      <c r="A43" s="27" t="s">
        <v>40</v>
      </c>
      <c r="B43" s="119">
        <v>37.276267243839435</v>
      </c>
      <c r="C43" s="119">
        <v>36.572651316133175</v>
      </c>
      <c r="D43" s="119">
        <v>37.21280620245556</v>
      </c>
      <c r="E43" s="119">
        <v>39.325048701317506</v>
      </c>
      <c r="F43" s="119">
        <v>36.294249917393799</v>
      </c>
      <c r="G43" s="119">
        <v>34.321568448092876</v>
      </c>
      <c r="H43" s="120">
        <v>34.317323005309888</v>
      </c>
      <c r="I43" s="120">
        <v>34.44</v>
      </c>
      <c r="J43" s="339">
        <v>31.929999999999996</v>
      </c>
      <c r="K43" s="339">
        <v>34.68</v>
      </c>
      <c r="L43" s="339">
        <v>34.479999999999997</v>
      </c>
      <c r="M43" s="339">
        <v>33.32</v>
      </c>
      <c r="N43" s="339">
        <v>30.630000000000003</v>
      </c>
      <c r="O43" s="339">
        <v>28.57</v>
      </c>
      <c r="P43" s="339">
        <v>26.77</v>
      </c>
      <c r="Q43" s="365">
        <v>24.610000000000003</v>
      </c>
      <c r="R43" s="366">
        <v>22.84</v>
      </c>
      <c r="S43" s="366">
        <v>25.47</v>
      </c>
      <c r="T43" s="366">
        <v>24.65</v>
      </c>
      <c r="U43" s="366">
        <v>20.78</v>
      </c>
      <c r="V43" s="366">
        <v>22.66</v>
      </c>
      <c r="W43" s="19">
        <v>25.34</v>
      </c>
    </row>
    <row r="44" spans="1:23" s="17" customFormat="1" ht="12" customHeight="1" x14ac:dyDescent="0.2">
      <c r="A44" s="27" t="s">
        <v>58</v>
      </c>
      <c r="B44" s="119">
        <v>30.897129539129196</v>
      </c>
      <c r="C44" s="119">
        <v>30.853800692345018</v>
      </c>
      <c r="D44" s="119">
        <v>28.370449646638274</v>
      </c>
      <c r="E44" s="119">
        <v>28.790275620009897</v>
      </c>
      <c r="F44" s="119">
        <v>25.992447697449244</v>
      </c>
      <c r="G44" s="119">
        <v>25.272031814816941</v>
      </c>
      <c r="H44" s="120">
        <v>26.163935777867358</v>
      </c>
      <c r="I44" s="120">
        <v>28.7</v>
      </c>
      <c r="J44" s="339">
        <v>26.33</v>
      </c>
      <c r="K44" s="339">
        <v>26.640000000000004</v>
      </c>
      <c r="L44" s="339">
        <v>25.47</v>
      </c>
      <c r="M44" s="339">
        <v>24.72</v>
      </c>
      <c r="N44" s="339">
        <v>22.95</v>
      </c>
      <c r="O44" s="339">
        <v>20.79</v>
      </c>
      <c r="P44" s="339">
        <v>19.46</v>
      </c>
      <c r="Q44" s="365">
        <v>17.97</v>
      </c>
      <c r="R44" s="366">
        <v>16.28</v>
      </c>
      <c r="S44" s="366">
        <v>19.189999999999998</v>
      </c>
      <c r="T44" s="366">
        <v>18.98</v>
      </c>
      <c r="U44" s="366">
        <v>17.53</v>
      </c>
      <c r="V44" s="366">
        <v>19.989999999999998</v>
      </c>
      <c r="W44" s="19">
        <v>20.69</v>
      </c>
    </row>
    <row r="45" spans="1:23" s="17" customFormat="1" ht="12" customHeight="1" x14ac:dyDescent="0.2">
      <c r="A45" s="27" t="s">
        <v>42</v>
      </c>
      <c r="B45" s="119">
        <v>30.147126488846759</v>
      </c>
      <c r="C45" s="119">
        <v>30.123135525083466</v>
      </c>
      <c r="D45" s="119">
        <v>28.16884492947877</v>
      </c>
      <c r="E45" s="119">
        <v>29.776805796517596</v>
      </c>
      <c r="F45" s="119">
        <v>29.11828863371592</v>
      </c>
      <c r="G45" s="119">
        <v>28.11350781724698</v>
      </c>
      <c r="H45" s="120">
        <v>30.979007340080571</v>
      </c>
      <c r="I45" s="120">
        <v>32.550000000000004</v>
      </c>
      <c r="J45" s="339">
        <v>30.819999999999997</v>
      </c>
      <c r="K45" s="339">
        <v>30.990000000000002</v>
      </c>
      <c r="L45" s="339">
        <v>33.239999999999995</v>
      </c>
      <c r="M45" s="339">
        <v>32.15</v>
      </c>
      <c r="N45" s="339">
        <v>30.070000000000004</v>
      </c>
      <c r="O45" s="339">
        <v>26.369999999999997</v>
      </c>
      <c r="P45" s="339">
        <v>24.349999999999998</v>
      </c>
      <c r="Q45" s="365">
        <v>27.889999999999997</v>
      </c>
      <c r="R45" s="366">
        <v>26.840000000000003</v>
      </c>
      <c r="S45" s="366">
        <v>27.750000000000004</v>
      </c>
      <c r="T45" s="366">
        <v>26.650000000000002</v>
      </c>
      <c r="U45" s="366">
        <v>23.29</v>
      </c>
      <c r="V45" s="366">
        <v>24.32</v>
      </c>
      <c r="W45" s="19">
        <v>25.319999999999997</v>
      </c>
    </row>
    <row r="46" spans="1:23" s="17" customFormat="1" ht="12" customHeight="1" x14ac:dyDescent="0.2">
      <c r="A46" s="27" t="s">
        <v>43</v>
      </c>
      <c r="B46" s="119">
        <v>36.989947856602498</v>
      </c>
      <c r="C46" s="119">
        <v>36.901196119723984</v>
      </c>
      <c r="D46" s="119">
        <v>36.302087183739367</v>
      </c>
      <c r="E46" s="119">
        <v>35.182786724652502</v>
      </c>
      <c r="F46" s="119">
        <v>35.17134529609654</v>
      </c>
      <c r="G46" s="119">
        <v>33.817852470430125</v>
      </c>
      <c r="H46" s="120">
        <v>34.820645827573621</v>
      </c>
      <c r="I46" s="120">
        <v>37.29</v>
      </c>
      <c r="J46" s="339">
        <v>37.21</v>
      </c>
      <c r="K46" s="339">
        <v>35.47</v>
      </c>
      <c r="L46" s="339">
        <v>36.590000000000003</v>
      </c>
      <c r="M46" s="339">
        <v>34.089999999999996</v>
      </c>
      <c r="N46" s="339">
        <v>32.029999999999994</v>
      </c>
      <c r="O46" s="339">
        <v>30.330000000000002</v>
      </c>
      <c r="P46" s="339">
        <v>29.87</v>
      </c>
      <c r="Q46" s="365">
        <v>25.85</v>
      </c>
      <c r="R46" s="366">
        <v>26.33</v>
      </c>
      <c r="S46" s="366">
        <v>27.88</v>
      </c>
      <c r="T46" s="366">
        <v>26.279999999999998</v>
      </c>
      <c r="U46" s="366">
        <v>25.259999999999998</v>
      </c>
      <c r="V46" s="366">
        <v>26.8</v>
      </c>
      <c r="W46" s="19">
        <v>26.96</v>
      </c>
    </row>
    <row r="47" spans="1:23" s="17" customFormat="1" ht="12" customHeight="1" x14ac:dyDescent="0.2">
      <c r="A47" s="27" t="s">
        <v>59</v>
      </c>
      <c r="B47" s="119">
        <v>28.133123434991049</v>
      </c>
      <c r="C47" s="119">
        <v>30.640695791618217</v>
      </c>
      <c r="D47" s="119">
        <v>27.549339506940239</v>
      </c>
      <c r="E47" s="119">
        <v>28.536022004423334</v>
      </c>
      <c r="F47" s="119">
        <v>27.344659322791543</v>
      </c>
      <c r="G47" s="119">
        <v>26.537454889761509</v>
      </c>
      <c r="H47" s="120">
        <v>28.973159079773353</v>
      </c>
      <c r="I47" s="120">
        <v>27.12</v>
      </c>
      <c r="J47" s="339">
        <v>25.580000000000002</v>
      </c>
      <c r="K47" s="339">
        <v>28.189999999999998</v>
      </c>
      <c r="L47" s="339">
        <v>28.57</v>
      </c>
      <c r="M47" s="339">
        <v>28.24</v>
      </c>
      <c r="N47" s="339">
        <v>28.449999999999996</v>
      </c>
      <c r="O47" s="339">
        <v>27.6</v>
      </c>
      <c r="P47" s="339">
        <v>22.53</v>
      </c>
      <c r="Q47" s="365">
        <v>20.059999999999999</v>
      </c>
      <c r="R47" s="366">
        <v>19.54</v>
      </c>
      <c r="S47" s="366">
        <v>24.9</v>
      </c>
      <c r="T47" s="366">
        <v>24.610000000000003</v>
      </c>
      <c r="U47" s="366">
        <v>19.18</v>
      </c>
      <c r="V47" s="366">
        <v>20.84</v>
      </c>
      <c r="W47" s="19">
        <v>26.36</v>
      </c>
    </row>
    <row r="48" spans="1:23" s="17" customFormat="1" ht="12" customHeight="1" x14ac:dyDescent="0.2">
      <c r="A48" s="27" t="s">
        <v>45</v>
      </c>
      <c r="B48" s="119">
        <v>32.406457254002753</v>
      </c>
      <c r="C48" s="119">
        <v>32.784365882585469</v>
      </c>
      <c r="D48" s="119">
        <v>30.680619695695167</v>
      </c>
      <c r="E48" s="119">
        <v>30.29632810702374</v>
      </c>
      <c r="F48" s="119">
        <v>28.025061422594622</v>
      </c>
      <c r="G48" s="119">
        <v>26.324484337244396</v>
      </c>
      <c r="H48" s="120">
        <v>28.543187411345457</v>
      </c>
      <c r="I48" s="120">
        <v>29.32</v>
      </c>
      <c r="J48" s="339">
        <v>27.63</v>
      </c>
      <c r="K48" s="339">
        <v>26.779999999999998</v>
      </c>
      <c r="L48" s="339">
        <v>27.72</v>
      </c>
      <c r="M48" s="339">
        <v>25.44</v>
      </c>
      <c r="N48" s="339">
        <v>23.78</v>
      </c>
      <c r="O48" s="339">
        <v>23.98</v>
      </c>
      <c r="P48" s="339">
        <v>22.869999999999997</v>
      </c>
      <c r="Q48" s="365">
        <v>19.89</v>
      </c>
      <c r="R48" s="366">
        <v>17.52</v>
      </c>
      <c r="S48" s="366">
        <v>20.669999999999998</v>
      </c>
      <c r="T48" s="366">
        <v>20.150000000000002</v>
      </c>
      <c r="U48" s="366">
        <v>17.16</v>
      </c>
      <c r="V48" s="366">
        <v>18.37</v>
      </c>
      <c r="W48" s="19">
        <v>19.75</v>
      </c>
    </row>
    <row r="49" spans="1:23" s="17" customFormat="1" ht="12" customHeight="1" x14ac:dyDescent="0.2">
      <c r="A49" s="27" t="s">
        <v>60</v>
      </c>
      <c r="B49" s="119">
        <v>30.038942775625376</v>
      </c>
      <c r="C49" s="119">
        <v>32.340836421837473</v>
      </c>
      <c r="D49" s="119">
        <v>30.65656906211348</v>
      </c>
      <c r="E49" s="119">
        <v>34.43536567953732</v>
      </c>
      <c r="F49" s="119">
        <v>31.424574321274747</v>
      </c>
      <c r="G49" s="119">
        <v>28.139843023890361</v>
      </c>
      <c r="H49" s="120">
        <v>28.952599904894765</v>
      </c>
      <c r="I49" s="120">
        <v>29.7</v>
      </c>
      <c r="J49" s="339">
        <v>26.97</v>
      </c>
      <c r="K49" s="339">
        <v>27.58</v>
      </c>
      <c r="L49" s="339">
        <v>30.18</v>
      </c>
      <c r="M49" s="339">
        <v>29.970000000000002</v>
      </c>
      <c r="N49" s="339">
        <v>27.250000000000004</v>
      </c>
      <c r="O49" s="339">
        <v>25.180000000000003</v>
      </c>
      <c r="P49" s="339">
        <v>24.75</v>
      </c>
      <c r="Q49" s="365">
        <v>23.7</v>
      </c>
      <c r="R49" s="366">
        <v>21.51</v>
      </c>
      <c r="S49" s="366">
        <v>24.89</v>
      </c>
      <c r="T49" s="366">
        <v>22.82</v>
      </c>
      <c r="U49" s="366">
        <v>19.2</v>
      </c>
      <c r="V49" s="366">
        <v>23.27</v>
      </c>
      <c r="W49" s="19">
        <v>27.26</v>
      </c>
    </row>
    <row r="50" spans="1:23" s="17" customFormat="1" ht="12" customHeight="1" x14ac:dyDescent="0.2">
      <c r="A50" s="27" t="s">
        <v>47</v>
      </c>
      <c r="B50" s="119">
        <v>36.793154172267201</v>
      </c>
      <c r="C50" s="119">
        <v>40.698504419490206</v>
      </c>
      <c r="D50" s="119">
        <v>42.15029796285058</v>
      </c>
      <c r="E50" s="119">
        <v>43.133482682312156</v>
      </c>
      <c r="F50" s="119">
        <v>36.123592582098652</v>
      </c>
      <c r="G50" s="119">
        <v>36.041363590395427</v>
      </c>
      <c r="H50" s="120">
        <v>35.988288607385698</v>
      </c>
      <c r="I50" s="120">
        <v>37.580000000000005</v>
      </c>
      <c r="J50" s="339">
        <v>34.33</v>
      </c>
      <c r="K50" s="339">
        <v>32.15</v>
      </c>
      <c r="L50" s="339">
        <v>36.950000000000003</v>
      </c>
      <c r="M50" s="339">
        <v>32.379999999999995</v>
      </c>
      <c r="N50" s="339">
        <v>29.770000000000003</v>
      </c>
      <c r="O50" s="339">
        <v>28.24</v>
      </c>
      <c r="P50" s="339">
        <v>27.01</v>
      </c>
      <c r="Q50" s="365">
        <v>24.44</v>
      </c>
      <c r="R50" s="366">
        <v>22.17</v>
      </c>
      <c r="S50" s="366">
        <v>24.91</v>
      </c>
      <c r="T50" s="366">
        <v>25.2</v>
      </c>
      <c r="U50" s="366">
        <v>22.52</v>
      </c>
      <c r="V50" s="366">
        <v>26.21</v>
      </c>
      <c r="W50" s="19">
        <v>28.59</v>
      </c>
    </row>
    <row r="51" spans="1:23" s="17" customFormat="1" ht="12" customHeight="1" x14ac:dyDescent="0.2">
      <c r="A51" s="27" t="s">
        <v>61</v>
      </c>
      <c r="B51" s="119">
        <v>40.635999145989935</v>
      </c>
      <c r="C51" s="119">
        <v>40.701285052919417</v>
      </c>
      <c r="D51" s="119">
        <v>45.507852499255122</v>
      </c>
      <c r="E51" s="119">
        <v>47.970362758195677</v>
      </c>
      <c r="F51" s="119">
        <v>45.678743688767362</v>
      </c>
      <c r="G51" s="119">
        <v>44.667388745513811</v>
      </c>
      <c r="H51" s="120">
        <v>44.583178242049669</v>
      </c>
      <c r="I51" s="120">
        <v>43.93</v>
      </c>
      <c r="J51" s="339">
        <v>40.06</v>
      </c>
      <c r="K51" s="339">
        <v>39.989999999999995</v>
      </c>
      <c r="L51" s="339">
        <v>42.11</v>
      </c>
      <c r="M51" s="339">
        <v>41.52</v>
      </c>
      <c r="N51" s="339">
        <v>39.979999999999997</v>
      </c>
      <c r="O51" s="339">
        <v>36.96</v>
      </c>
      <c r="P51" s="339">
        <v>34.270000000000003</v>
      </c>
      <c r="Q51" s="365">
        <v>32.129999999999995</v>
      </c>
      <c r="R51" s="366">
        <v>30.18</v>
      </c>
      <c r="S51" s="366">
        <v>33.19</v>
      </c>
      <c r="T51" s="366">
        <v>33.489999999999995</v>
      </c>
      <c r="U51" s="366">
        <v>29.99</v>
      </c>
      <c r="V51" s="366">
        <v>32.56</v>
      </c>
      <c r="W51" s="19">
        <v>34.549999999999997</v>
      </c>
    </row>
    <row r="52" spans="1:23" s="17" customFormat="1" ht="12" customHeight="1" x14ac:dyDescent="0.2">
      <c r="A52" s="27" t="s">
        <v>62</v>
      </c>
      <c r="B52" s="119">
        <v>39.093528039687172</v>
      </c>
      <c r="C52" s="119">
        <v>39.01899070178186</v>
      </c>
      <c r="D52" s="119">
        <v>38.510227471399226</v>
      </c>
      <c r="E52" s="119">
        <v>39.428865078993759</v>
      </c>
      <c r="F52" s="119">
        <v>37.78950928632279</v>
      </c>
      <c r="G52" s="119">
        <v>33.339528260372049</v>
      </c>
      <c r="H52" s="120">
        <v>34.749419278912825</v>
      </c>
      <c r="I52" s="120">
        <v>35.64</v>
      </c>
      <c r="J52" s="339">
        <v>34.32</v>
      </c>
      <c r="K52" s="339">
        <v>33.379999999999995</v>
      </c>
      <c r="L52" s="339">
        <v>35</v>
      </c>
      <c r="M52" s="339">
        <v>33.11</v>
      </c>
      <c r="N52" s="339">
        <v>30.06</v>
      </c>
      <c r="O52" s="339">
        <v>26.87</v>
      </c>
      <c r="P52" s="339">
        <v>25.419999999999998</v>
      </c>
      <c r="Q52" s="365">
        <v>23.77</v>
      </c>
      <c r="R52" s="366">
        <v>21.560000000000002</v>
      </c>
      <c r="S52" s="366">
        <v>23.53</v>
      </c>
      <c r="T52" s="366">
        <v>23.53</v>
      </c>
      <c r="U52" s="366">
        <v>20.14</v>
      </c>
      <c r="V52" s="366">
        <v>21.84</v>
      </c>
      <c r="W52" s="19">
        <v>20.849999999999998</v>
      </c>
    </row>
    <row r="53" spans="1:23" s="17" customFormat="1" ht="12" customHeight="1" x14ac:dyDescent="0.2">
      <c r="A53" s="27" t="s">
        <v>63</v>
      </c>
      <c r="B53" s="119">
        <v>40.442664270698735</v>
      </c>
      <c r="C53" s="119">
        <v>43.455994525075724</v>
      </c>
      <c r="D53" s="119">
        <v>47.14897736395023</v>
      </c>
      <c r="E53" s="119">
        <v>47.990841373969708</v>
      </c>
      <c r="F53" s="119">
        <v>44.543483557510484</v>
      </c>
      <c r="G53" s="119">
        <v>42.256666663656887</v>
      </c>
      <c r="H53" s="120">
        <v>41.436017104763465</v>
      </c>
      <c r="I53" s="120">
        <v>42.05</v>
      </c>
      <c r="J53" s="339">
        <v>39.290000000000006</v>
      </c>
      <c r="K53" s="339">
        <v>41.83</v>
      </c>
      <c r="L53" s="339">
        <v>43.94</v>
      </c>
      <c r="M53" s="339">
        <v>41.52</v>
      </c>
      <c r="N53" s="339">
        <v>40.99</v>
      </c>
      <c r="O53" s="339">
        <v>36.090000000000003</v>
      </c>
      <c r="P53" s="339">
        <v>31.69</v>
      </c>
      <c r="Q53" s="365">
        <v>28.78</v>
      </c>
      <c r="R53" s="366">
        <v>27.51</v>
      </c>
      <c r="S53" s="366">
        <v>31.65</v>
      </c>
      <c r="T53" s="366">
        <v>32.43</v>
      </c>
      <c r="U53" s="366">
        <v>29.09</v>
      </c>
      <c r="V53" s="366">
        <v>28.939999999999998</v>
      </c>
      <c r="W53" s="19">
        <v>32.72</v>
      </c>
    </row>
    <row r="54" spans="1:23" s="17" customFormat="1" ht="12" customHeight="1" x14ac:dyDescent="0.2">
      <c r="A54" s="27" t="s">
        <v>51</v>
      </c>
      <c r="B54" s="119">
        <v>38.521520522259664</v>
      </c>
      <c r="C54" s="119">
        <v>39.098071585132274</v>
      </c>
      <c r="D54" s="119">
        <v>40.833890429498673</v>
      </c>
      <c r="E54" s="119">
        <v>43.524672472961889</v>
      </c>
      <c r="F54" s="119">
        <v>41.359793666568919</v>
      </c>
      <c r="G54" s="119">
        <v>38.386437032313054</v>
      </c>
      <c r="H54" s="120">
        <v>38.838939052523479</v>
      </c>
      <c r="I54" s="120">
        <v>39.979999999999997</v>
      </c>
      <c r="J54" s="339">
        <v>37.619999999999997</v>
      </c>
      <c r="K54" s="339">
        <v>37.57</v>
      </c>
      <c r="L54" s="339">
        <v>38.21</v>
      </c>
      <c r="M54" s="339">
        <v>36.299999999999997</v>
      </c>
      <c r="N54" s="339">
        <v>34.79</v>
      </c>
      <c r="O54" s="339">
        <v>33.75</v>
      </c>
      <c r="P54" s="339">
        <v>33.46</v>
      </c>
      <c r="Q54" s="365">
        <v>30.159999999999997</v>
      </c>
      <c r="R54" s="366">
        <v>28.189999999999998</v>
      </c>
      <c r="S54" s="366">
        <v>30.759999999999998</v>
      </c>
      <c r="T54" s="366">
        <v>29.12</v>
      </c>
      <c r="U54" s="366">
        <v>25.430000000000003</v>
      </c>
      <c r="V54" s="366">
        <v>26.97</v>
      </c>
      <c r="W54" s="19">
        <v>28.799999999999997</v>
      </c>
    </row>
    <row r="55" spans="1:23" s="17" customFormat="1" ht="12" customHeight="1" x14ac:dyDescent="0.2">
      <c r="A55" s="27" t="s">
        <v>52</v>
      </c>
      <c r="B55" s="119">
        <v>31.69578635954371</v>
      </c>
      <c r="C55" s="119">
        <v>31.71565464423507</v>
      </c>
      <c r="D55" s="119">
        <v>25.359964586211213</v>
      </c>
      <c r="E55" s="119">
        <v>26.665775757296377</v>
      </c>
      <c r="F55" s="119">
        <v>24.851929421532166</v>
      </c>
      <c r="G55" s="119">
        <v>21.834927129057284</v>
      </c>
      <c r="H55" s="120">
        <v>23.533048054567178</v>
      </c>
      <c r="I55" s="120">
        <v>25.330000000000002</v>
      </c>
      <c r="J55" s="339">
        <v>24</v>
      </c>
      <c r="K55" s="339">
        <v>24.66</v>
      </c>
      <c r="L55" s="339">
        <v>23.93</v>
      </c>
      <c r="M55" s="339">
        <v>24.01</v>
      </c>
      <c r="N55" s="339">
        <v>22.02</v>
      </c>
      <c r="O55" s="339">
        <v>22.14</v>
      </c>
      <c r="P55" s="339">
        <v>22.13</v>
      </c>
      <c r="Q55" s="365">
        <v>19.46</v>
      </c>
      <c r="R55" s="366">
        <v>19.84</v>
      </c>
      <c r="S55" s="366">
        <v>21.4</v>
      </c>
      <c r="T55" s="366">
        <v>20.79</v>
      </c>
      <c r="U55" s="366">
        <v>19.809999999999999</v>
      </c>
      <c r="V55" s="366">
        <v>19.21</v>
      </c>
      <c r="W55" s="19">
        <v>21.88</v>
      </c>
    </row>
    <row r="56" spans="1:23" s="17" customFormat="1" ht="12" customHeight="1" x14ac:dyDescent="0.2">
      <c r="A56" s="27" t="s">
        <v>53</v>
      </c>
      <c r="B56" s="119">
        <v>30.366066975188165</v>
      </c>
      <c r="C56" s="119">
        <v>32.842225815408334</v>
      </c>
      <c r="D56" s="119">
        <v>22.406361619885192</v>
      </c>
      <c r="E56" s="119">
        <v>23.736058771309253</v>
      </c>
      <c r="F56" s="119">
        <v>24.570152206410739</v>
      </c>
      <c r="G56" s="119">
        <v>20.859535990103943</v>
      </c>
      <c r="H56" s="120">
        <v>23.946598470993365</v>
      </c>
      <c r="I56" s="120">
        <v>22.57</v>
      </c>
      <c r="J56" s="339">
        <v>20.9</v>
      </c>
      <c r="K56" s="339">
        <v>22</v>
      </c>
      <c r="L56" s="339">
        <v>25.15</v>
      </c>
      <c r="M56" s="339">
        <v>26.939999999999998</v>
      </c>
      <c r="N56" s="339">
        <v>26.400000000000002</v>
      </c>
      <c r="O56" s="339">
        <v>23.93</v>
      </c>
      <c r="P56" s="339">
        <v>22.720000000000002</v>
      </c>
      <c r="Q56" s="365">
        <v>19.54</v>
      </c>
      <c r="R56" s="366">
        <v>19.89</v>
      </c>
      <c r="S56" s="366">
        <v>27.860000000000003</v>
      </c>
      <c r="T56" s="366">
        <v>22.18</v>
      </c>
      <c r="U56" s="366">
        <v>19.98</v>
      </c>
      <c r="V56" s="366">
        <v>19.470000000000002</v>
      </c>
      <c r="W56" s="19">
        <v>24.13</v>
      </c>
    </row>
    <row r="57" spans="1:23" s="17" customFormat="1" ht="12" customHeight="1" x14ac:dyDescent="0.2">
      <c r="A57" s="27" t="s">
        <v>64</v>
      </c>
      <c r="B57" s="119">
        <v>24.330790342774375</v>
      </c>
      <c r="C57" s="119">
        <v>23.926936825350147</v>
      </c>
      <c r="D57" s="119">
        <v>20.583575494016067</v>
      </c>
      <c r="E57" s="119">
        <v>22.925898880335112</v>
      </c>
      <c r="F57" s="119">
        <v>20.154069691244963</v>
      </c>
      <c r="G57" s="119">
        <v>18.844899634767582</v>
      </c>
      <c r="H57" s="120">
        <v>22.032739356124011</v>
      </c>
      <c r="I57" s="120">
        <v>24.740000000000002</v>
      </c>
      <c r="J57" s="339">
        <v>21.29</v>
      </c>
      <c r="K57" s="339">
        <v>20.84</v>
      </c>
      <c r="L57" s="339">
        <v>22.78</v>
      </c>
      <c r="M57" s="339">
        <v>21.4</v>
      </c>
      <c r="N57" s="339">
        <v>20.560000000000002</v>
      </c>
      <c r="O57" s="339">
        <v>20.059999999999999</v>
      </c>
      <c r="P57" s="339">
        <v>18.96</v>
      </c>
      <c r="Q57" s="365">
        <v>18.829999999999998</v>
      </c>
      <c r="R57" s="366">
        <v>17.41</v>
      </c>
      <c r="S57" s="366">
        <v>19.009999999999998</v>
      </c>
      <c r="T57" s="366">
        <v>18.809999999999999</v>
      </c>
      <c r="U57" s="366">
        <v>16.950000000000003</v>
      </c>
      <c r="V57" s="366">
        <v>18.86</v>
      </c>
      <c r="W57" s="19">
        <v>21.58</v>
      </c>
    </row>
    <row r="58" spans="1:23" s="17" customFormat="1" ht="12" customHeight="1" x14ac:dyDescent="0.2">
      <c r="A58" s="27" t="s">
        <v>65</v>
      </c>
      <c r="B58" s="119">
        <v>23.542726282602221</v>
      </c>
      <c r="C58" s="119">
        <v>25.687002504718677</v>
      </c>
      <c r="D58" s="119">
        <v>22.3410790324251</v>
      </c>
      <c r="E58" s="119">
        <v>22.367546016209229</v>
      </c>
      <c r="F58" s="119">
        <v>20.576998885135492</v>
      </c>
      <c r="G58" s="119">
        <v>18.575452183165467</v>
      </c>
      <c r="H58" s="120">
        <v>20.732115573117845</v>
      </c>
      <c r="I58" s="120">
        <v>22.770000000000003</v>
      </c>
      <c r="J58" s="339">
        <v>23.3</v>
      </c>
      <c r="K58" s="339">
        <v>19.88</v>
      </c>
      <c r="L58" s="339">
        <v>21.65</v>
      </c>
      <c r="M58" s="339">
        <v>20.11</v>
      </c>
      <c r="N58" s="339">
        <v>17.399999999999999</v>
      </c>
      <c r="O58" s="339">
        <v>19.079999999999998</v>
      </c>
      <c r="P58" s="339">
        <v>20.75</v>
      </c>
      <c r="Q58" s="365">
        <v>19.670000000000002</v>
      </c>
      <c r="R58" s="366">
        <v>18.170000000000002</v>
      </c>
      <c r="S58" s="366">
        <v>20.72</v>
      </c>
      <c r="T58" s="366">
        <v>19.54</v>
      </c>
      <c r="U58" s="366">
        <v>17.2</v>
      </c>
      <c r="V58" s="366">
        <v>18.310000000000002</v>
      </c>
      <c r="W58" s="19">
        <v>19.27</v>
      </c>
    </row>
    <row r="59" spans="1:23" s="17" customFormat="1" ht="15" customHeight="1" x14ac:dyDescent="0.2">
      <c r="A59" s="33" t="s">
        <v>5</v>
      </c>
      <c r="B59" s="358">
        <v>34.603354923442318</v>
      </c>
      <c r="C59" s="358">
        <v>35.045539639300124</v>
      </c>
      <c r="D59" s="358">
        <v>35.105037475540918</v>
      </c>
      <c r="E59" s="358">
        <v>36.584873001465425</v>
      </c>
      <c r="F59" s="358">
        <v>34.296757422338338</v>
      </c>
      <c r="G59" s="358">
        <v>32.382216053269822</v>
      </c>
      <c r="H59" s="367">
        <v>33.370520085216405</v>
      </c>
      <c r="I59" s="367">
        <v>34.410000000000004</v>
      </c>
      <c r="J59" s="367">
        <v>31.919999999999998</v>
      </c>
      <c r="K59" s="346">
        <v>32.32</v>
      </c>
      <c r="L59" s="346">
        <v>33.51</v>
      </c>
      <c r="M59" s="346">
        <v>32.129999999999995</v>
      </c>
      <c r="N59" s="346">
        <v>30.14</v>
      </c>
      <c r="O59" s="346">
        <v>28.62</v>
      </c>
      <c r="P59" s="346">
        <v>27.189999999999998</v>
      </c>
      <c r="Q59" s="368">
        <v>24.86</v>
      </c>
      <c r="R59" s="369">
        <v>23.34</v>
      </c>
      <c r="S59" s="369">
        <v>26.009999999999998</v>
      </c>
      <c r="T59" s="369">
        <v>25.069999999999997</v>
      </c>
      <c r="U59" s="369">
        <v>22.24</v>
      </c>
      <c r="V59" s="369">
        <v>23.830000000000002</v>
      </c>
      <c r="W59" s="34">
        <v>25.94</v>
      </c>
    </row>
    <row r="60" spans="1:23" s="17" customFormat="1" ht="4.5" customHeight="1" x14ac:dyDescent="0.25">
      <c r="A60" s="132"/>
      <c r="B60" s="360"/>
      <c r="C60" s="360"/>
      <c r="D60" s="360"/>
      <c r="E60" s="360"/>
      <c r="F60" s="360"/>
      <c r="G60" s="360"/>
      <c r="H60" s="361"/>
      <c r="I60" s="361"/>
      <c r="J60" s="361"/>
      <c r="K60" s="361"/>
      <c r="L60" s="361"/>
      <c r="M60" s="361"/>
      <c r="N60" s="361"/>
      <c r="O60" s="361"/>
      <c r="P60" s="361"/>
      <c r="Q60" s="361"/>
      <c r="R60" s="362"/>
      <c r="S60" s="370"/>
      <c r="T60" s="370"/>
      <c r="U60" s="370"/>
      <c r="V60" s="370"/>
      <c r="W60" s="371"/>
    </row>
    <row r="61" spans="1:23" s="17" customFormat="1" ht="9" customHeight="1" x14ac:dyDescent="0.2">
      <c r="A61" s="33"/>
      <c r="B61" s="34"/>
      <c r="C61" s="34"/>
      <c r="D61" s="34"/>
    </row>
    <row r="62" spans="1:23" s="72" customFormat="1" ht="9" customHeight="1" x14ac:dyDescent="0.2">
      <c r="A62" s="186" t="s">
        <v>150</v>
      </c>
      <c r="B62" s="77"/>
      <c r="C62" s="77"/>
      <c r="G62" s="77"/>
    </row>
    <row r="63" spans="1:23" s="72" customFormat="1" ht="9" customHeight="1" x14ac:dyDescent="0.2">
      <c r="A63" s="71" t="s">
        <v>120</v>
      </c>
      <c r="B63" s="79"/>
      <c r="C63" s="79"/>
      <c r="D63" s="80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1:23" s="17" customFormat="1" ht="4.5" customHeight="1" x14ac:dyDescent="0.25">
      <c r="A64" s="133"/>
      <c r="B64" s="125"/>
      <c r="C64" s="125"/>
      <c r="D64" s="125"/>
      <c r="E64" s="125"/>
      <c r="F64" s="125"/>
      <c r="G64" s="125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  <c r="S64" s="372"/>
      <c r="T64" s="372"/>
      <c r="U64" s="372"/>
      <c r="V64" s="372"/>
      <c r="W64" s="395"/>
    </row>
    <row r="65" spans="1:23" s="32" customFormat="1" ht="12" customHeight="1" x14ac:dyDescent="0.25">
      <c r="A65" s="13" t="s">
        <v>8</v>
      </c>
      <c r="B65" s="353"/>
      <c r="C65" s="117"/>
      <c r="D65" s="354"/>
      <c r="E65" s="117"/>
      <c r="F65" s="117"/>
      <c r="G65" s="117"/>
      <c r="H65" s="355"/>
      <c r="I65" s="355"/>
      <c r="J65" s="355"/>
      <c r="K65" s="355"/>
      <c r="L65" s="355"/>
      <c r="M65" s="355"/>
      <c r="N65" s="355"/>
      <c r="O65" s="355"/>
      <c r="P65" s="355"/>
      <c r="Q65" s="355"/>
      <c r="R65" s="355"/>
      <c r="S65" s="356"/>
      <c r="T65" s="356"/>
      <c r="U65" s="356"/>
      <c r="V65" s="356"/>
      <c r="W65" s="355"/>
    </row>
    <row r="66" spans="1:23" s="17" customFormat="1" ht="12" customHeight="1" x14ac:dyDescent="0.2">
      <c r="A66" s="27" t="s">
        <v>56</v>
      </c>
      <c r="B66" s="119">
        <v>31.414869067173147</v>
      </c>
      <c r="C66" s="119">
        <v>32.10234508459596</v>
      </c>
      <c r="D66" s="119">
        <v>34.602640172353318</v>
      </c>
      <c r="E66" s="119">
        <v>34.933416881383955</v>
      </c>
      <c r="F66" s="119">
        <v>33.068236904175784</v>
      </c>
      <c r="G66" s="347">
        <v>30.955604918310716</v>
      </c>
      <c r="H66" s="339">
        <v>33.090744924309583</v>
      </c>
      <c r="I66" s="339">
        <v>34.479999999999997</v>
      </c>
      <c r="J66" s="339">
        <v>31.89</v>
      </c>
      <c r="K66" s="339">
        <v>32.49</v>
      </c>
      <c r="L66" s="339">
        <v>34.78</v>
      </c>
      <c r="M66" s="339">
        <v>33.78</v>
      </c>
      <c r="N66" s="339">
        <v>30.17</v>
      </c>
      <c r="O66" s="339">
        <v>29.43</v>
      </c>
      <c r="P66" s="339">
        <v>27.29</v>
      </c>
      <c r="Q66" s="365">
        <v>24.279999999999998</v>
      </c>
      <c r="R66" s="373">
        <v>22.869999999999997</v>
      </c>
      <c r="S66" s="373">
        <v>24.21</v>
      </c>
      <c r="T66" s="373">
        <v>23.74</v>
      </c>
      <c r="U66" s="373">
        <v>22.97</v>
      </c>
      <c r="V66" s="373">
        <v>23.380000000000003</v>
      </c>
      <c r="W66" s="19">
        <v>26.26</v>
      </c>
    </row>
    <row r="67" spans="1:23" s="17" customFormat="1" ht="12" customHeight="1" x14ac:dyDescent="0.2">
      <c r="A67" s="27" t="s">
        <v>38</v>
      </c>
      <c r="B67" s="119">
        <v>23.253721905980765</v>
      </c>
      <c r="C67" s="119">
        <v>24.891662154727957</v>
      </c>
      <c r="D67" s="119">
        <v>24.043197513122802</v>
      </c>
      <c r="E67" s="119">
        <v>24.4795397753422</v>
      </c>
      <c r="F67" s="119">
        <v>22.073552239609473</v>
      </c>
      <c r="G67" s="347">
        <v>21.80762712608303</v>
      </c>
      <c r="H67" s="339">
        <v>24.113753759807278</v>
      </c>
      <c r="I67" s="339">
        <v>25.52</v>
      </c>
      <c r="J67" s="339">
        <v>22.42</v>
      </c>
      <c r="K67" s="339">
        <v>24.55</v>
      </c>
      <c r="L67" s="339">
        <v>25.629999999999995</v>
      </c>
      <c r="M67" s="339">
        <v>24.25</v>
      </c>
      <c r="N67" s="339">
        <v>23.52</v>
      </c>
      <c r="O67" s="339">
        <v>22.040000000000003</v>
      </c>
      <c r="P67" s="339">
        <v>23.34</v>
      </c>
      <c r="Q67" s="365">
        <v>20.630000000000003</v>
      </c>
      <c r="R67" s="373">
        <v>17.73</v>
      </c>
      <c r="S67" s="373">
        <v>19.88</v>
      </c>
      <c r="T67" s="373">
        <v>20.41</v>
      </c>
      <c r="U67" s="373">
        <v>19.63</v>
      </c>
      <c r="V67" s="373">
        <v>20.69</v>
      </c>
      <c r="W67" s="19">
        <v>22.99</v>
      </c>
    </row>
    <row r="68" spans="1:23" s="17" customFormat="1" ht="12" customHeight="1" x14ac:dyDescent="0.2">
      <c r="A68" s="27" t="s">
        <v>57</v>
      </c>
      <c r="B68" s="119">
        <v>26.608795079330257</v>
      </c>
      <c r="C68" s="119">
        <v>27.190672962414968</v>
      </c>
      <c r="D68" s="119">
        <v>26.377598046268584</v>
      </c>
      <c r="E68" s="119">
        <v>26.527683929731488</v>
      </c>
      <c r="F68" s="119">
        <v>24.196782156159287</v>
      </c>
      <c r="G68" s="347">
        <v>23.267898558606372</v>
      </c>
      <c r="H68" s="339">
        <v>26.205694226988786</v>
      </c>
      <c r="I68" s="339">
        <v>29.580000000000002</v>
      </c>
      <c r="J68" s="339">
        <v>28.799999999999997</v>
      </c>
      <c r="K68" s="339">
        <v>28.12</v>
      </c>
      <c r="L68" s="339">
        <v>30.64</v>
      </c>
      <c r="M68" s="339">
        <v>27.51</v>
      </c>
      <c r="N68" s="339">
        <v>26.38</v>
      </c>
      <c r="O68" s="339">
        <v>24.97</v>
      </c>
      <c r="P68" s="339">
        <v>22.85</v>
      </c>
      <c r="Q68" s="365">
        <v>21.75</v>
      </c>
      <c r="R68" s="373">
        <v>20.990000000000002</v>
      </c>
      <c r="S68" s="373">
        <v>23.82</v>
      </c>
      <c r="T68" s="373">
        <v>22.84</v>
      </c>
      <c r="U68" s="373">
        <v>20.43</v>
      </c>
      <c r="V68" s="373">
        <v>20.440000000000001</v>
      </c>
      <c r="W68" s="19">
        <v>21.85</v>
      </c>
    </row>
    <row r="69" spans="1:23" s="17" customFormat="1" ht="12" customHeight="1" x14ac:dyDescent="0.2">
      <c r="A69" s="27" t="s">
        <v>40</v>
      </c>
      <c r="B69" s="119">
        <v>36.120620745099799</v>
      </c>
      <c r="C69" s="119">
        <v>36.003021086132755</v>
      </c>
      <c r="D69" s="119">
        <v>36.214988425144213</v>
      </c>
      <c r="E69" s="119">
        <v>37.142921501082178</v>
      </c>
      <c r="F69" s="119">
        <v>33.63600049966918</v>
      </c>
      <c r="G69" s="347">
        <v>31.810136150733953</v>
      </c>
      <c r="H69" s="339">
        <v>33.259375163636243</v>
      </c>
      <c r="I69" s="339">
        <v>34.119999999999997</v>
      </c>
      <c r="J69" s="339">
        <v>31.75</v>
      </c>
      <c r="K69" s="339">
        <v>33.11</v>
      </c>
      <c r="L69" s="339">
        <v>34.33</v>
      </c>
      <c r="M69" s="339">
        <v>32.08</v>
      </c>
      <c r="N69" s="339">
        <v>29.43</v>
      </c>
      <c r="O69" s="339">
        <v>27.66</v>
      </c>
      <c r="P69" s="339">
        <v>25.979999999999997</v>
      </c>
      <c r="Q69" s="365">
        <v>24.5</v>
      </c>
      <c r="R69" s="373">
        <v>22.63</v>
      </c>
      <c r="S69" s="373">
        <v>25.44</v>
      </c>
      <c r="T69" s="373">
        <v>23.96</v>
      </c>
      <c r="U69" s="373">
        <v>20.89</v>
      </c>
      <c r="V69" s="373">
        <v>22.17</v>
      </c>
      <c r="W69" s="19">
        <v>23.89</v>
      </c>
    </row>
    <row r="70" spans="1:23" s="17" customFormat="1" ht="12" customHeight="1" x14ac:dyDescent="0.2">
      <c r="A70" s="27" t="s">
        <v>58</v>
      </c>
      <c r="B70" s="119">
        <v>30.967348069599698</v>
      </c>
      <c r="C70" s="119">
        <v>30.694455130731274</v>
      </c>
      <c r="D70" s="119">
        <v>29.076901957354551</v>
      </c>
      <c r="E70" s="119">
        <v>28.766010091509397</v>
      </c>
      <c r="F70" s="119">
        <v>26.437827388551728</v>
      </c>
      <c r="G70" s="347">
        <v>24.765194898840477</v>
      </c>
      <c r="H70" s="339">
        <v>27.822482082270955</v>
      </c>
      <c r="I70" s="339">
        <v>29.92</v>
      </c>
      <c r="J70" s="339">
        <v>27.27</v>
      </c>
      <c r="K70" s="339">
        <v>27.189999999999998</v>
      </c>
      <c r="L70" s="339">
        <v>27.650000000000002</v>
      </c>
      <c r="M70" s="339">
        <v>26.32</v>
      </c>
      <c r="N70" s="339">
        <v>24.779999999999998</v>
      </c>
      <c r="O70" s="339">
        <v>21.78</v>
      </c>
      <c r="P70" s="339">
        <v>20.399999999999999</v>
      </c>
      <c r="Q70" s="365">
        <v>20.68</v>
      </c>
      <c r="R70" s="373">
        <v>17.91</v>
      </c>
      <c r="S70" s="373">
        <v>19.439999999999998</v>
      </c>
      <c r="T70" s="373">
        <v>19.78</v>
      </c>
      <c r="U70" s="373">
        <v>19.489999999999998</v>
      </c>
      <c r="V70" s="373">
        <v>21.25</v>
      </c>
      <c r="W70" s="19">
        <v>21.89</v>
      </c>
    </row>
    <row r="71" spans="1:23" s="17" customFormat="1" ht="12" customHeight="1" x14ac:dyDescent="0.2">
      <c r="A71" s="27" t="s">
        <v>42</v>
      </c>
      <c r="B71" s="119">
        <v>25.61490990927291</v>
      </c>
      <c r="C71" s="119">
        <v>26.729129588059443</v>
      </c>
      <c r="D71" s="119">
        <v>28.157485824393095</v>
      </c>
      <c r="E71" s="119">
        <v>28.141029898882003</v>
      </c>
      <c r="F71" s="119">
        <v>26.427960394524248</v>
      </c>
      <c r="G71" s="347">
        <v>25.564486790406978</v>
      </c>
      <c r="H71" s="339">
        <v>30.232876866029102</v>
      </c>
      <c r="I71" s="339">
        <v>32.6</v>
      </c>
      <c r="J71" s="339">
        <v>30.830000000000002</v>
      </c>
      <c r="K71" s="339">
        <v>31.330000000000002</v>
      </c>
      <c r="L71" s="339">
        <v>33.26</v>
      </c>
      <c r="M71" s="339">
        <v>32.18</v>
      </c>
      <c r="N71" s="339">
        <v>29.659999999999997</v>
      </c>
      <c r="O71" s="339">
        <v>26.200000000000003</v>
      </c>
      <c r="P71" s="339">
        <v>24.39</v>
      </c>
      <c r="Q71" s="365">
        <v>25.85</v>
      </c>
      <c r="R71" s="373">
        <v>23.97</v>
      </c>
      <c r="S71" s="373">
        <v>25.31</v>
      </c>
      <c r="T71" s="373">
        <v>25.580000000000002</v>
      </c>
      <c r="U71" s="373">
        <v>22.55</v>
      </c>
      <c r="V71" s="373">
        <v>23.13</v>
      </c>
      <c r="W71" s="19">
        <v>24.42</v>
      </c>
    </row>
    <row r="72" spans="1:23" s="17" customFormat="1" ht="12" customHeight="1" x14ac:dyDescent="0.2">
      <c r="A72" s="27" t="s">
        <v>43</v>
      </c>
      <c r="B72" s="119">
        <v>35.436222468628841</v>
      </c>
      <c r="C72" s="119">
        <v>34.910476605615457</v>
      </c>
      <c r="D72" s="119">
        <v>33.846866195758771</v>
      </c>
      <c r="E72" s="119">
        <v>33.835169882115665</v>
      </c>
      <c r="F72" s="119">
        <v>32.775640199209079</v>
      </c>
      <c r="G72" s="347">
        <v>30.126088193888563</v>
      </c>
      <c r="H72" s="339">
        <v>32.539532531979155</v>
      </c>
      <c r="I72" s="339">
        <v>35.089999999999996</v>
      </c>
      <c r="J72" s="339">
        <v>36.18</v>
      </c>
      <c r="K72" s="339">
        <v>35.980000000000004</v>
      </c>
      <c r="L72" s="339">
        <v>36.909999999999997</v>
      </c>
      <c r="M72" s="339">
        <v>34.19</v>
      </c>
      <c r="N72" s="339">
        <v>31.240000000000002</v>
      </c>
      <c r="O72" s="339">
        <v>28.49</v>
      </c>
      <c r="P72" s="339">
        <v>26.96</v>
      </c>
      <c r="Q72" s="365">
        <v>24.75</v>
      </c>
      <c r="R72" s="373">
        <v>24.36</v>
      </c>
      <c r="S72" s="373">
        <v>26.57</v>
      </c>
      <c r="T72" s="373">
        <v>25.480000000000004</v>
      </c>
      <c r="U72" s="373">
        <v>23.87</v>
      </c>
      <c r="V72" s="373">
        <v>25.759999999999998</v>
      </c>
      <c r="W72" s="19">
        <v>26.06</v>
      </c>
    </row>
    <row r="73" spans="1:23" s="17" customFormat="1" ht="12" customHeight="1" x14ac:dyDescent="0.2">
      <c r="A73" s="27" t="s">
        <v>59</v>
      </c>
      <c r="B73" s="119">
        <v>26.142412899492761</v>
      </c>
      <c r="C73" s="119">
        <v>28.304253976242709</v>
      </c>
      <c r="D73" s="119">
        <v>26.094351043939707</v>
      </c>
      <c r="E73" s="119">
        <v>26.128685413870784</v>
      </c>
      <c r="F73" s="119">
        <v>24.814133052547511</v>
      </c>
      <c r="G73" s="347">
        <v>24.183525380418281</v>
      </c>
      <c r="H73" s="339">
        <v>27.164539491327556</v>
      </c>
      <c r="I73" s="339">
        <v>26.889999999999997</v>
      </c>
      <c r="J73" s="339">
        <v>26.240000000000002</v>
      </c>
      <c r="K73" s="339">
        <v>28.08</v>
      </c>
      <c r="L73" s="339">
        <v>28.470000000000002</v>
      </c>
      <c r="M73" s="339">
        <v>27.810000000000002</v>
      </c>
      <c r="N73" s="339">
        <v>26.47</v>
      </c>
      <c r="O73" s="339">
        <v>23.98</v>
      </c>
      <c r="P73" s="339">
        <v>21.82</v>
      </c>
      <c r="Q73" s="365">
        <v>19.900000000000002</v>
      </c>
      <c r="R73" s="373">
        <v>19.02</v>
      </c>
      <c r="S73" s="373">
        <v>22.24</v>
      </c>
      <c r="T73" s="373">
        <v>21.279999999999998</v>
      </c>
      <c r="U73" s="373">
        <v>17.549999999999997</v>
      </c>
      <c r="V73" s="373">
        <v>18.310000000000002</v>
      </c>
      <c r="W73" s="19">
        <v>21.07</v>
      </c>
    </row>
    <row r="74" spans="1:23" s="17" customFormat="1" ht="12" customHeight="1" x14ac:dyDescent="0.2">
      <c r="A74" s="27" t="s">
        <v>45</v>
      </c>
      <c r="B74" s="119">
        <v>33.474335055333576</v>
      </c>
      <c r="C74" s="119">
        <v>34.102671404799324</v>
      </c>
      <c r="D74" s="119">
        <v>30.883550584843693</v>
      </c>
      <c r="E74" s="119">
        <v>31.904266457386598</v>
      </c>
      <c r="F74" s="119">
        <v>28.577692469730465</v>
      </c>
      <c r="G74" s="347">
        <v>26.154705006153289</v>
      </c>
      <c r="H74" s="339">
        <v>29.097825070825738</v>
      </c>
      <c r="I74" s="339">
        <v>29.95</v>
      </c>
      <c r="J74" s="339">
        <v>28.58</v>
      </c>
      <c r="K74" s="339">
        <v>28.449999999999996</v>
      </c>
      <c r="L74" s="339">
        <v>30.220000000000002</v>
      </c>
      <c r="M74" s="339">
        <v>27.639999999999997</v>
      </c>
      <c r="N74" s="339">
        <v>24.779999999999998</v>
      </c>
      <c r="O74" s="339">
        <v>24.36</v>
      </c>
      <c r="P74" s="339">
        <v>23.66</v>
      </c>
      <c r="Q74" s="365">
        <v>21.34</v>
      </c>
      <c r="R74" s="373">
        <v>18.12</v>
      </c>
      <c r="S74" s="373">
        <v>21.78</v>
      </c>
      <c r="T74" s="373">
        <v>21.85</v>
      </c>
      <c r="U74" s="373">
        <v>18.87</v>
      </c>
      <c r="V74" s="373">
        <v>19.100000000000001</v>
      </c>
      <c r="W74" s="19">
        <v>19.78</v>
      </c>
    </row>
    <row r="75" spans="1:23" s="17" customFormat="1" ht="12" customHeight="1" x14ac:dyDescent="0.2">
      <c r="A75" s="27" t="s">
        <v>60</v>
      </c>
      <c r="B75" s="119">
        <v>27.542871344247299</v>
      </c>
      <c r="C75" s="119">
        <v>29.315467328880455</v>
      </c>
      <c r="D75" s="119">
        <v>29.526971867699466</v>
      </c>
      <c r="E75" s="119">
        <v>31.530369778426458</v>
      </c>
      <c r="F75" s="119">
        <v>29.063364130621778</v>
      </c>
      <c r="G75" s="347">
        <v>26.310391956076906</v>
      </c>
      <c r="H75" s="339">
        <v>29.684410803877785</v>
      </c>
      <c r="I75" s="339">
        <v>30.25</v>
      </c>
      <c r="J75" s="339">
        <v>27.950000000000003</v>
      </c>
      <c r="K75" s="339">
        <v>27.800000000000004</v>
      </c>
      <c r="L75" s="339">
        <v>30.53</v>
      </c>
      <c r="M75" s="339">
        <v>29.349999999999998</v>
      </c>
      <c r="N75" s="339">
        <v>26.38</v>
      </c>
      <c r="O75" s="339">
        <v>24.12</v>
      </c>
      <c r="P75" s="339">
        <v>23.200000000000003</v>
      </c>
      <c r="Q75" s="365">
        <v>22.35</v>
      </c>
      <c r="R75" s="373">
        <v>21.42</v>
      </c>
      <c r="S75" s="373">
        <v>23.79</v>
      </c>
      <c r="T75" s="373">
        <v>22.41</v>
      </c>
      <c r="U75" s="373">
        <v>19.97</v>
      </c>
      <c r="V75" s="373">
        <v>22.14</v>
      </c>
      <c r="W75" s="19">
        <v>24.36</v>
      </c>
    </row>
    <row r="76" spans="1:23" s="17" customFormat="1" ht="12" customHeight="1" x14ac:dyDescent="0.2">
      <c r="A76" s="27" t="s">
        <v>47</v>
      </c>
      <c r="B76" s="119">
        <v>33.809115957218751</v>
      </c>
      <c r="C76" s="119">
        <v>37.16646515147189</v>
      </c>
      <c r="D76" s="119">
        <v>38.540225225215949</v>
      </c>
      <c r="E76" s="119">
        <v>40.673548646308696</v>
      </c>
      <c r="F76" s="119">
        <v>34.248021863119625</v>
      </c>
      <c r="G76" s="347">
        <v>31.641192777234213</v>
      </c>
      <c r="H76" s="339">
        <v>32.237524512137092</v>
      </c>
      <c r="I76" s="339">
        <v>35.099999999999994</v>
      </c>
      <c r="J76" s="339">
        <v>30.45</v>
      </c>
      <c r="K76" s="339">
        <v>29.270000000000003</v>
      </c>
      <c r="L76" s="339">
        <v>32.72</v>
      </c>
      <c r="M76" s="339">
        <v>31.06</v>
      </c>
      <c r="N76" s="339">
        <v>27.68</v>
      </c>
      <c r="O76" s="339">
        <v>26.040000000000003</v>
      </c>
      <c r="P76" s="339">
        <v>24.92</v>
      </c>
      <c r="Q76" s="365">
        <v>21.740000000000002</v>
      </c>
      <c r="R76" s="373">
        <v>20.260000000000002</v>
      </c>
      <c r="S76" s="373">
        <v>22.97</v>
      </c>
      <c r="T76" s="373">
        <v>23.05</v>
      </c>
      <c r="U76" s="373">
        <v>19.559999999999999</v>
      </c>
      <c r="V76" s="373">
        <v>21.490000000000002</v>
      </c>
      <c r="W76" s="19">
        <v>23.369999999999997</v>
      </c>
    </row>
    <row r="77" spans="1:23" s="17" customFormat="1" ht="12" customHeight="1" x14ac:dyDescent="0.2">
      <c r="A77" s="27" t="s">
        <v>61</v>
      </c>
      <c r="B77" s="119">
        <v>38.329398481098785</v>
      </c>
      <c r="C77" s="119">
        <v>37.90385125220525</v>
      </c>
      <c r="D77" s="119">
        <v>40.536224450714421</v>
      </c>
      <c r="E77" s="119">
        <v>41.509734640120541</v>
      </c>
      <c r="F77" s="119">
        <v>40.606787778935519</v>
      </c>
      <c r="G77" s="347">
        <v>38.840432657641394</v>
      </c>
      <c r="H77" s="339">
        <v>40.936131299885673</v>
      </c>
      <c r="I77" s="339">
        <v>40.839999999999996</v>
      </c>
      <c r="J77" s="339">
        <v>37.57</v>
      </c>
      <c r="K77" s="339">
        <v>38.129999999999995</v>
      </c>
      <c r="L77" s="339">
        <v>40.39</v>
      </c>
      <c r="M77" s="339">
        <v>39.35</v>
      </c>
      <c r="N77" s="339">
        <v>37.669999999999995</v>
      </c>
      <c r="O77" s="339">
        <v>34.089999999999996</v>
      </c>
      <c r="P77" s="339">
        <v>31.8</v>
      </c>
      <c r="Q77" s="365">
        <v>30.570000000000004</v>
      </c>
      <c r="R77" s="373">
        <v>27.529999999999998</v>
      </c>
      <c r="S77" s="373">
        <v>31</v>
      </c>
      <c r="T77" s="373">
        <v>31.879999999999995</v>
      </c>
      <c r="U77" s="373">
        <v>28.73</v>
      </c>
      <c r="V77" s="373">
        <v>30.159999999999997</v>
      </c>
      <c r="W77" s="19">
        <v>32.550000000000004</v>
      </c>
    </row>
    <row r="78" spans="1:23" s="17" customFormat="1" ht="12" customHeight="1" x14ac:dyDescent="0.2">
      <c r="A78" s="27" t="s">
        <v>62</v>
      </c>
      <c r="B78" s="119">
        <v>39.651466860704303</v>
      </c>
      <c r="C78" s="119">
        <v>40.978056704490577</v>
      </c>
      <c r="D78" s="119">
        <v>37.467404378429123</v>
      </c>
      <c r="E78" s="119">
        <v>36.820121008862351</v>
      </c>
      <c r="F78" s="119">
        <v>34.063341932819874</v>
      </c>
      <c r="G78" s="347">
        <v>31.331353844435245</v>
      </c>
      <c r="H78" s="339">
        <v>33.921645722500315</v>
      </c>
      <c r="I78" s="339">
        <v>34.99</v>
      </c>
      <c r="J78" s="339">
        <v>33.82</v>
      </c>
      <c r="K78" s="339">
        <v>32.58</v>
      </c>
      <c r="L78" s="339">
        <v>35.120000000000005</v>
      </c>
      <c r="M78" s="339">
        <v>33.68</v>
      </c>
      <c r="N78" s="339">
        <v>29.909999999999997</v>
      </c>
      <c r="O78" s="339">
        <v>26.93</v>
      </c>
      <c r="P78" s="339">
        <v>25.83</v>
      </c>
      <c r="Q78" s="365">
        <v>24.060000000000002</v>
      </c>
      <c r="R78" s="373">
        <v>21.959999999999997</v>
      </c>
      <c r="S78" s="373">
        <v>24.43</v>
      </c>
      <c r="T78" s="373">
        <v>23.990000000000002</v>
      </c>
      <c r="U78" s="373">
        <v>21.4</v>
      </c>
      <c r="V78" s="373">
        <v>21.68</v>
      </c>
      <c r="W78" s="19">
        <v>21.38</v>
      </c>
    </row>
    <row r="79" spans="1:23" s="17" customFormat="1" ht="12" customHeight="1" x14ac:dyDescent="0.2">
      <c r="A79" s="27" t="s">
        <v>63</v>
      </c>
      <c r="B79" s="119">
        <v>38.934659796368791</v>
      </c>
      <c r="C79" s="119">
        <v>41.244367524318349</v>
      </c>
      <c r="D79" s="119">
        <v>43.679716415273241</v>
      </c>
      <c r="E79" s="119">
        <v>43.430864337451411</v>
      </c>
      <c r="F79" s="119">
        <v>40.03137560906174</v>
      </c>
      <c r="G79" s="347">
        <v>37.090924741793337</v>
      </c>
      <c r="H79" s="339">
        <v>38.330052102892907</v>
      </c>
      <c r="I79" s="339">
        <v>40</v>
      </c>
      <c r="J79" s="339">
        <v>37.419999999999995</v>
      </c>
      <c r="K79" s="339">
        <v>39.81</v>
      </c>
      <c r="L79" s="339">
        <v>40.83</v>
      </c>
      <c r="M79" s="339">
        <v>38.080000000000005</v>
      </c>
      <c r="N79" s="339">
        <v>36.85</v>
      </c>
      <c r="O79" s="339">
        <v>32.86</v>
      </c>
      <c r="P79" s="339">
        <v>28.970000000000002</v>
      </c>
      <c r="Q79" s="365">
        <v>25.89</v>
      </c>
      <c r="R79" s="373">
        <v>23.150000000000002</v>
      </c>
      <c r="S79" s="373">
        <v>25.86</v>
      </c>
      <c r="T79" s="373">
        <v>26.19</v>
      </c>
      <c r="U79" s="373">
        <v>23.39</v>
      </c>
      <c r="V79" s="373">
        <v>22.770000000000003</v>
      </c>
      <c r="W79" s="19">
        <v>25.790000000000003</v>
      </c>
    </row>
    <row r="80" spans="1:23" s="17" customFormat="1" ht="12" customHeight="1" x14ac:dyDescent="0.2">
      <c r="A80" s="27" t="s">
        <v>51</v>
      </c>
      <c r="B80" s="119">
        <v>36.28644343151138</v>
      </c>
      <c r="C80" s="119">
        <v>37.125600271183494</v>
      </c>
      <c r="D80" s="119">
        <v>38.222568177211095</v>
      </c>
      <c r="E80" s="119">
        <v>40.044550620260395</v>
      </c>
      <c r="F80" s="119">
        <v>37.373372588969247</v>
      </c>
      <c r="G80" s="347">
        <v>34.43876806229634</v>
      </c>
      <c r="H80" s="339">
        <v>36.06856587734341</v>
      </c>
      <c r="I80" s="339">
        <v>37.409999999999997</v>
      </c>
      <c r="J80" s="339">
        <v>35.22</v>
      </c>
      <c r="K80" s="339">
        <v>35.32</v>
      </c>
      <c r="L80" s="339">
        <v>36.82</v>
      </c>
      <c r="M80" s="339">
        <v>35.28</v>
      </c>
      <c r="N80" s="339">
        <v>32.690000000000005</v>
      </c>
      <c r="O80" s="339">
        <v>30.25</v>
      </c>
      <c r="P80" s="339">
        <v>29.970000000000002</v>
      </c>
      <c r="Q80" s="365">
        <v>27.889999999999997</v>
      </c>
      <c r="R80" s="373">
        <v>26.029999999999998</v>
      </c>
      <c r="S80" s="373">
        <v>27.37</v>
      </c>
      <c r="T80" s="373">
        <v>26.240000000000002</v>
      </c>
      <c r="U80" s="373">
        <v>24.5</v>
      </c>
      <c r="V80" s="373">
        <v>25.25</v>
      </c>
      <c r="W80" s="19">
        <v>26.450000000000003</v>
      </c>
    </row>
    <row r="81" spans="1:23" s="17" customFormat="1" ht="12" customHeight="1" x14ac:dyDescent="0.2">
      <c r="A81" s="27" t="s">
        <v>52</v>
      </c>
      <c r="B81" s="119">
        <v>28.169836971990662</v>
      </c>
      <c r="C81" s="119">
        <v>28.299066019095626</v>
      </c>
      <c r="D81" s="119">
        <v>25.060042469281534</v>
      </c>
      <c r="E81" s="119">
        <v>27.184345809108613</v>
      </c>
      <c r="F81" s="119">
        <v>25.047725658130886</v>
      </c>
      <c r="G81" s="347">
        <v>22.373158114869742</v>
      </c>
      <c r="H81" s="339">
        <v>24.284142843670327</v>
      </c>
      <c r="I81" s="339">
        <v>26.8</v>
      </c>
      <c r="J81" s="339">
        <v>25.44</v>
      </c>
      <c r="K81" s="339">
        <v>25.929999999999996</v>
      </c>
      <c r="L81" s="339">
        <v>26.97</v>
      </c>
      <c r="M81" s="339">
        <v>25.88</v>
      </c>
      <c r="N81" s="339">
        <v>23.169999999999998</v>
      </c>
      <c r="O81" s="339">
        <v>22.13</v>
      </c>
      <c r="P81" s="339">
        <v>22.07</v>
      </c>
      <c r="Q81" s="365">
        <v>19.650000000000002</v>
      </c>
      <c r="R81" s="373">
        <v>18.82</v>
      </c>
      <c r="S81" s="373">
        <v>22.189999999999998</v>
      </c>
      <c r="T81" s="373">
        <v>22.720000000000002</v>
      </c>
      <c r="U81" s="373">
        <v>19.93</v>
      </c>
      <c r="V81" s="373">
        <v>20.76</v>
      </c>
      <c r="W81" s="19">
        <v>22.42</v>
      </c>
    </row>
    <row r="82" spans="1:23" s="17" customFormat="1" ht="12" customHeight="1" x14ac:dyDescent="0.2">
      <c r="A82" s="27" t="s">
        <v>53</v>
      </c>
      <c r="B82" s="119">
        <v>27.578387056554138</v>
      </c>
      <c r="C82" s="119">
        <v>28.904340424474679</v>
      </c>
      <c r="D82" s="119">
        <v>24.137744190216324</v>
      </c>
      <c r="E82" s="119">
        <v>25.742940533865958</v>
      </c>
      <c r="F82" s="119">
        <v>26.186089171266197</v>
      </c>
      <c r="G82" s="347">
        <v>23.568787557280967</v>
      </c>
      <c r="H82" s="339">
        <v>25.417146125149497</v>
      </c>
      <c r="I82" s="339">
        <v>24.87</v>
      </c>
      <c r="J82" s="339">
        <v>22.3</v>
      </c>
      <c r="K82" s="339">
        <v>25.319999999999997</v>
      </c>
      <c r="L82" s="339">
        <v>28.82</v>
      </c>
      <c r="M82" s="339">
        <v>29.21</v>
      </c>
      <c r="N82" s="339">
        <v>26.729999999999997</v>
      </c>
      <c r="O82" s="339">
        <v>24.83</v>
      </c>
      <c r="P82" s="339">
        <v>24.279999999999998</v>
      </c>
      <c r="Q82" s="365">
        <v>21.84</v>
      </c>
      <c r="R82" s="373">
        <v>21.37</v>
      </c>
      <c r="S82" s="373">
        <v>27.77</v>
      </c>
      <c r="T82" s="373">
        <v>25.28</v>
      </c>
      <c r="U82" s="373">
        <v>22.58</v>
      </c>
      <c r="V82" s="373">
        <v>23.13</v>
      </c>
      <c r="W82" s="19">
        <v>24.65</v>
      </c>
    </row>
    <row r="83" spans="1:23" s="17" customFormat="1" ht="12" customHeight="1" x14ac:dyDescent="0.2">
      <c r="A83" s="27" t="s">
        <v>64</v>
      </c>
      <c r="B83" s="119">
        <v>23.340009517931307</v>
      </c>
      <c r="C83" s="119">
        <v>23.466375141480615</v>
      </c>
      <c r="D83" s="119">
        <v>22.610886501930764</v>
      </c>
      <c r="E83" s="119">
        <v>24.736730742899525</v>
      </c>
      <c r="F83" s="119">
        <v>22.002805251340078</v>
      </c>
      <c r="G83" s="347">
        <v>20.52119606517099</v>
      </c>
      <c r="H83" s="339">
        <v>23.712495396841632</v>
      </c>
      <c r="I83" s="339">
        <v>26.229999999999997</v>
      </c>
      <c r="J83" s="339">
        <v>24.37</v>
      </c>
      <c r="K83" s="339">
        <v>23.52</v>
      </c>
      <c r="L83" s="339">
        <v>24.68</v>
      </c>
      <c r="M83" s="339">
        <v>23.990000000000002</v>
      </c>
      <c r="N83" s="339">
        <v>22.85</v>
      </c>
      <c r="O83" s="339">
        <v>22.68</v>
      </c>
      <c r="P83" s="339">
        <v>21.85</v>
      </c>
      <c r="Q83" s="365">
        <v>21.58</v>
      </c>
      <c r="R83" s="373">
        <v>19.46</v>
      </c>
      <c r="S83" s="373">
        <v>21.59</v>
      </c>
      <c r="T83" s="373">
        <v>20.72</v>
      </c>
      <c r="U83" s="373">
        <v>18.8</v>
      </c>
      <c r="V83" s="373">
        <v>20.36</v>
      </c>
      <c r="W83" s="19">
        <v>21.58</v>
      </c>
    </row>
    <row r="84" spans="1:23" s="17" customFormat="1" ht="12" customHeight="1" x14ac:dyDescent="0.2">
      <c r="A84" s="27" t="s">
        <v>65</v>
      </c>
      <c r="B84" s="119">
        <v>22.664696833443951</v>
      </c>
      <c r="C84" s="119">
        <v>23.772715715898933</v>
      </c>
      <c r="D84" s="119">
        <v>22.954700332501389</v>
      </c>
      <c r="E84" s="119">
        <v>22.393350437143202</v>
      </c>
      <c r="F84" s="119">
        <v>21.330287580165759</v>
      </c>
      <c r="G84" s="347">
        <v>19.719023856810995</v>
      </c>
      <c r="H84" s="339">
        <v>20.467013862406336</v>
      </c>
      <c r="I84" s="339">
        <v>22.49</v>
      </c>
      <c r="J84" s="339">
        <v>22.32</v>
      </c>
      <c r="K84" s="339">
        <v>21.82</v>
      </c>
      <c r="L84" s="339">
        <v>23.169999999999998</v>
      </c>
      <c r="M84" s="339">
        <v>22.46</v>
      </c>
      <c r="N84" s="339">
        <v>20.3</v>
      </c>
      <c r="O84" s="339">
        <v>20.32</v>
      </c>
      <c r="P84" s="339">
        <v>20.8</v>
      </c>
      <c r="Q84" s="365">
        <v>19.39</v>
      </c>
      <c r="R84" s="373">
        <v>18.029999999999998</v>
      </c>
      <c r="S84" s="373">
        <v>21.08</v>
      </c>
      <c r="T84" s="373">
        <v>21.32</v>
      </c>
      <c r="U84" s="373">
        <v>17.649999999999999</v>
      </c>
      <c r="V84" s="373">
        <v>18.18</v>
      </c>
      <c r="W84" s="19">
        <v>18.89</v>
      </c>
    </row>
    <row r="85" spans="1:23" s="17" customFormat="1" ht="15" customHeight="1" x14ac:dyDescent="0.2">
      <c r="A85" s="33" t="s">
        <v>5</v>
      </c>
      <c r="B85" s="358">
        <v>33.07635840889256</v>
      </c>
      <c r="C85" s="358">
        <v>33.61061649902647</v>
      </c>
      <c r="D85" s="358">
        <v>33.725209895701568</v>
      </c>
      <c r="E85" s="358">
        <v>34.559230882174234</v>
      </c>
      <c r="F85" s="358">
        <v>32.136873632461892</v>
      </c>
      <c r="G85" s="348">
        <v>29.989124381584482</v>
      </c>
      <c r="H85" s="346">
        <v>32.204377506649621</v>
      </c>
      <c r="I85" s="346">
        <v>33.520000000000003</v>
      </c>
      <c r="J85" s="346">
        <v>31.419999999999998</v>
      </c>
      <c r="K85" s="346">
        <v>31.830000000000002</v>
      </c>
      <c r="L85" s="346">
        <v>33.54</v>
      </c>
      <c r="M85" s="346">
        <v>31.97</v>
      </c>
      <c r="N85" s="346">
        <v>29.42</v>
      </c>
      <c r="O85" s="346">
        <v>27.450000000000003</v>
      </c>
      <c r="P85" s="346">
        <v>26.119999999999997</v>
      </c>
      <c r="Q85" s="368">
        <v>24.36</v>
      </c>
      <c r="R85" s="374">
        <v>22.49</v>
      </c>
      <c r="S85" s="374">
        <v>24.94</v>
      </c>
      <c r="T85" s="374">
        <v>24.4</v>
      </c>
      <c r="U85" s="374">
        <v>22.08</v>
      </c>
      <c r="V85" s="374">
        <v>23.04</v>
      </c>
      <c r="W85" s="34">
        <v>24.69</v>
      </c>
    </row>
    <row r="86" spans="1:23" s="17" customFormat="1" ht="4.5" customHeight="1" x14ac:dyDescent="0.2">
      <c r="A86" s="132"/>
      <c r="B86" s="360"/>
      <c r="C86" s="360"/>
      <c r="D86" s="360"/>
      <c r="E86" s="360"/>
      <c r="F86" s="360"/>
      <c r="G86" s="360"/>
      <c r="H86" s="361"/>
      <c r="I86" s="361"/>
      <c r="J86" s="361"/>
      <c r="K86" s="361"/>
      <c r="L86" s="361"/>
      <c r="M86" s="361"/>
      <c r="N86" s="361"/>
      <c r="O86" s="361"/>
      <c r="P86" s="361"/>
      <c r="Q86" s="361"/>
      <c r="R86" s="361"/>
      <c r="S86" s="362"/>
      <c r="T86" s="362"/>
      <c r="U86" s="362"/>
      <c r="V86" s="362"/>
      <c r="W86" s="401"/>
    </row>
    <row r="87" spans="1:23" s="3" customFormat="1" ht="9" customHeight="1" x14ac:dyDescent="0.25">
      <c r="G87" s="36"/>
      <c r="I87" s="124"/>
      <c r="J87" s="124"/>
      <c r="K87" s="124"/>
      <c r="L87" s="124"/>
      <c r="M87" s="124"/>
      <c r="N87" s="124"/>
      <c r="O87" s="2"/>
      <c r="P87" s="2"/>
      <c r="R87" s="2"/>
    </row>
    <row r="88" spans="1:23" s="72" customFormat="1" ht="9" customHeight="1" x14ac:dyDescent="0.2">
      <c r="A88" s="186" t="s">
        <v>150</v>
      </c>
      <c r="B88" s="77"/>
      <c r="C88" s="77"/>
      <c r="G88" s="77"/>
    </row>
    <row r="89" spans="1:23" s="72" customFormat="1" ht="9" customHeight="1" x14ac:dyDescent="0.2">
      <c r="A89" s="71" t="s">
        <v>120</v>
      </c>
      <c r="B89" s="76"/>
      <c r="C89" s="76"/>
      <c r="D89" s="76"/>
      <c r="G89" s="74"/>
    </row>
    <row r="90" spans="1:23" s="3" customFormat="1" ht="13.2" x14ac:dyDescent="0.25">
      <c r="J90" s="38"/>
      <c r="K90" s="38"/>
      <c r="L90" s="38"/>
      <c r="M90" s="38"/>
      <c r="N90" s="38"/>
      <c r="O90" s="38"/>
      <c r="P90" s="38"/>
    </row>
    <row r="91" spans="1:23" s="3" customFormat="1" ht="13.2" x14ac:dyDescent="0.25">
      <c r="J91" s="14"/>
      <c r="K91" s="14"/>
      <c r="L91" s="14"/>
      <c r="M91" s="14"/>
      <c r="N91" s="14"/>
      <c r="O91" s="14"/>
      <c r="P91" s="14"/>
    </row>
    <row r="92" spans="1:23" s="3" customFormat="1" ht="13.2" x14ac:dyDescent="0.25">
      <c r="J92" s="14"/>
      <c r="K92" s="14"/>
      <c r="L92" s="14"/>
      <c r="M92" s="14"/>
      <c r="N92" s="14"/>
      <c r="O92" s="14"/>
      <c r="P92" s="14"/>
    </row>
    <row r="93" spans="1:23" s="3" customFormat="1" ht="13.2" x14ac:dyDescent="0.25">
      <c r="J93" s="14"/>
      <c r="K93" s="14"/>
      <c r="L93" s="14"/>
      <c r="M93" s="14"/>
      <c r="N93" s="14"/>
      <c r="O93" s="14"/>
      <c r="P93" s="14"/>
    </row>
    <row r="94" spans="1:23" s="3" customFormat="1" ht="13.2" x14ac:dyDescent="0.25">
      <c r="J94" s="14"/>
      <c r="K94" s="14"/>
      <c r="L94" s="14"/>
      <c r="M94" s="14"/>
      <c r="N94" s="14"/>
      <c r="O94" s="14"/>
      <c r="P94" s="14"/>
    </row>
    <row r="95" spans="1:23" s="3" customFormat="1" ht="13.2" x14ac:dyDescent="0.25">
      <c r="G95" s="14"/>
      <c r="J95" s="14"/>
      <c r="K95" s="14"/>
      <c r="L95" s="14"/>
      <c r="M95" s="14"/>
      <c r="N95" s="14"/>
      <c r="O95" s="14"/>
      <c r="P95" s="14"/>
    </row>
    <row r="96" spans="1:23" s="3" customFormat="1" ht="13.2" x14ac:dyDescent="0.25">
      <c r="G96" s="14"/>
      <c r="J96" s="14"/>
      <c r="K96" s="14"/>
      <c r="L96" s="14"/>
      <c r="M96" s="14"/>
      <c r="N96" s="14"/>
      <c r="O96" s="14"/>
      <c r="P96" s="14"/>
    </row>
    <row r="97" spans="1:4" ht="13.2" x14ac:dyDescent="0.25">
      <c r="A97" s="3"/>
      <c r="B97" s="3"/>
      <c r="C97" s="3"/>
      <c r="D97" s="3"/>
    </row>
    <row r="98" spans="1:4" ht="13.2" x14ac:dyDescent="0.25">
      <c r="A98" s="3"/>
      <c r="B98" s="3"/>
      <c r="C98" s="3"/>
      <c r="D98" s="3"/>
    </row>
    <row r="99" spans="1:4" ht="13.2" x14ac:dyDescent="0.25">
      <c r="A99" s="3"/>
      <c r="B99" s="3"/>
      <c r="C99" s="3"/>
      <c r="D99" s="3"/>
    </row>
    <row r="100" spans="1:4" ht="13.2" x14ac:dyDescent="0.25">
      <c r="A100" s="3"/>
      <c r="B100" s="3"/>
      <c r="C100" s="3"/>
      <c r="D100" s="3"/>
    </row>
    <row r="101" spans="1:4" ht="13.2" x14ac:dyDescent="0.25">
      <c r="A101" s="3"/>
      <c r="B101" s="3"/>
      <c r="C101" s="3"/>
      <c r="D101" s="3"/>
    </row>
    <row r="102" spans="1:4" ht="13.2" x14ac:dyDescent="0.25">
      <c r="A102" s="3"/>
      <c r="B102" s="3"/>
      <c r="C102" s="3"/>
      <c r="D102" s="3"/>
    </row>
    <row r="103" spans="1:4" ht="13.2" x14ac:dyDescent="0.25">
      <c r="A103" s="3"/>
      <c r="B103" s="3"/>
      <c r="C103" s="3"/>
      <c r="D103" s="3"/>
    </row>
    <row r="104" spans="1:4" ht="13.2" x14ac:dyDescent="0.25">
      <c r="A104" s="3"/>
      <c r="B104" s="3"/>
      <c r="C104" s="3"/>
      <c r="D104" s="3"/>
    </row>
    <row r="105" spans="1:4" ht="13.2" x14ac:dyDescent="0.25">
      <c r="A105" s="3"/>
      <c r="B105" s="3"/>
      <c r="C105" s="3"/>
      <c r="D105" s="3"/>
    </row>
    <row r="106" spans="1:4" ht="13.2" x14ac:dyDescent="0.25">
      <c r="A106" s="3"/>
      <c r="B106" s="3"/>
      <c r="C106" s="3"/>
      <c r="D106" s="3"/>
    </row>
    <row r="107" spans="1:4" ht="13.2" x14ac:dyDescent="0.25">
      <c r="A107" s="3"/>
      <c r="B107" s="3"/>
      <c r="C107" s="3"/>
      <c r="D107" s="3"/>
    </row>
    <row r="108" spans="1:4" ht="13.2" x14ac:dyDescent="0.25">
      <c r="A108" s="3"/>
      <c r="B108" s="3"/>
      <c r="C108" s="3"/>
      <c r="D108" s="3"/>
    </row>
    <row r="109" spans="1:4" ht="13.2" x14ac:dyDescent="0.25">
      <c r="A109" s="3"/>
      <c r="B109" s="3"/>
      <c r="C109" s="3"/>
      <c r="D109" s="3"/>
    </row>
    <row r="110" spans="1:4" ht="13.2" x14ac:dyDescent="0.25">
      <c r="A110" s="3"/>
      <c r="B110" s="3"/>
      <c r="C110" s="3"/>
      <c r="D110" s="3"/>
    </row>
    <row r="111" spans="1:4" ht="13.2" x14ac:dyDescent="0.25">
      <c r="A111" s="3"/>
      <c r="B111" s="3"/>
      <c r="C111" s="3"/>
      <c r="D111" s="3"/>
    </row>
    <row r="112" spans="1:4" ht="13.2" x14ac:dyDescent="0.25">
      <c r="A112" s="3"/>
      <c r="B112" s="3"/>
      <c r="C112" s="3"/>
      <c r="D112" s="3"/>
    </row>
    <row r="113" spans="1:4" ht="13.2" x14ac:dyDescent="0.25">
      <c r="A113" s="3"/>
      <c r="B113" s="3"/>
      <c r="C113" s="3"/>
      <c r="D113" s="3"/>
    </row>
    <row r="114" spans="1:4" ht="13.2" x14ac:dyDescent="0.25">
      <c r="A114" s="3"/>
      <c r="B114" s="3"/>
      <c r="C114" s="3"/>
      <c r="D114" s="3"/>
    </row>
    <row r="115" spans="1:4" ht="13.2" x14ac:dyDescent="0.25">
      <c r="A115" s="3"/>
      <c r="B115" s="3"/>
      <c r="C115" s="3"/>
      <c r="D115" s="3"/>
    </row>
    <row r="116" spans="1:4" ht="13.2" x14ac:dyDescent="0.25">
      <c r="A116" s="3"/>
      <c r="B116" s="3"/>
      <c r="C116" s="3"/>
      <c r="D116" s="3"/>
    </row>
    <row r="117" spans="1:4" ht="13.2" x14ac:dyDescent="0.25">
      <c r="A117" s="3"/>
      <c r="B117" s="3"/>
      <c r="C117" s="3"/>
      <c r="D117" s="3"/>
    </row>
    <row r="118" spans="1:4" ht="13.2" x14ac:dyDescent="0.25">
      <c r="A118" s="3"/>
      <c r="B118" s="3"/>
      <c r="C118" s="3"/>
      <c r="D118" s="3"/>
    </row>
    <row r="119" spans="1:4" ht="13.2" x14ac:dyDescent="0.25">
      <c r="A119" s="3"/>
      <c r="B119" s="3"/>
      <c r="C119" s="3"/>
      <c r="D119" s="3"/>
    </row>
    <row r="120" spans="1:4" ht="13.2" x14ac:dyDescent="0.25">
      <c r="A120" s="3"/>
      <c r="B120" s="3"/>
      <c r="C120" s="3"/>
      <c r="D120" s="3"/>
    </row>
    <row r="121" spans="1:4" ht="13.2" x14ac:dyDescent="0.25">
      <c r="A121" s="3"/>
      <c r="B121" s="3"/>
      <c r="C121" s="3"/>
      <c r="D121" s="3"/>
    </row>
    <row r="122" spans="1:4" ht="13.2" x14ac:dyDescent="0.25">
      <c r="A122" s="3"/>
      <c r="B122" s="3"/>
      <c r="C122" s="3"/>
      <c r="D122" s="3"/>
    </row>
    <row r="123" spans="1:4" ht="13.2" x14ac:dyDescent="0.25">
      <c r="A123" s="3"/>
      <c r="B123" s="3"/>
      <c r="C123" s="3"/>
      <c r="D123" s="3"/>
    </row>
    <row r="124" spans="1:4" ht="13.2" x14ac:dyDescent="0.25">
      <c r="A124" s="3"/>
      <c r="B124" s="3"/>
      <c r="C124" s="3"/>
      <c r="D124" s="3"/>
    </row>
    <row r="125" spans="1:4" ht="13.2" x14ac:dyDescent="0.25">
      <c r="A125" s="3"/>
      <c r="B125" s="3"/>
      <c r="C125" s="3"/>
      <c r="D125" s="3"/>
    </row>
    <row r="126" spans="1:4" ht="13.2" x14ac:dyDescent="0.25">
      <c r="A126" s="3"/>
      <c r="B126" s="3"/>
      <c r="C126" s="3"/>
      <c r="D126" s="3"/>
    </row>
    <row r="127" spans="1:4" ht="13.2" x14ac:dyDescent="0.25">
      <c r="A127" s="3"/>
      <c r="B127" s="3"/>
      <c r="C127" s="3"/>
      <c r="D127" s="3"/>
    </row>
    <row r="128" spans="1:4" ht="13.2" x14ac:dyDescent="0.25">
      <c r="A128" s="3"/>
      <c r="B128" s="3"/>
      <c r="C128" s="3"/>
      <c r="D128" s="3"/>
    </row>
    <row r="129" spans="1:4" ht="13.2" x14ac:dyDescent="0.25">
      <c r="A129" s="3"/>
      <c r="B129" s="3"/>
      <c r="C129" s="3"/>
      <c r="D129" s="3"/>
    </row>
    <row r="130" spans="1:4" ht="13.2" x14ac:dyDescent="0.25">
      <c r="A130" s="3"/>
      <c r="B130" s="3"/>
      <c r="C130" s="3"/>
      <c r="D130" s="3"/>
    </row>
    <row r="131" spans="1:4" ht="13.2" x14ac:dyDescent="0.25">
      <c r="A131" s="3"/>
      <c r="B131" s="3"/>
      <c r="C131" s="3"/>
      <c r="D131" s="3"/>
    </row>
    <row r="132" spans="1:4" ht="13.2" x14ac:dyDescent="0.25">
      <c r="A132" s="3"/>
      <c r="B132" s="3"/>
      <c r="C132" s="3"/>
      <c r="D132" s="3"/>
    </row>
    <row r="133" spans="1:4" ht="13.2" x14ac:dyDescent="0.25">
      <c r="A133" s="3"/>
      <c r="B133" s="3"/>
      <c r="C133" s="3"/>
      <c r="D133" s="3"/>
    </row>
    <row r="134" spans="1:4" ht="13.2" x14ac:dyDescent="0.25">
      <c r="A134" s="3"/>
      <c r="B134" s="3"/>
      <c r="C134" s="3"/>
      <c r="D134" s="3"/>
    </row>
    <row r="135" spans="1:4" ht="13.2" x14ac:dyDescent="0.25">
      <c r="A135" s="3"/>
      <c r="B135" s="3"/>
      <c r="C135" s="3"/>
      <c r="D135" s="3"/>
    </row>
    <row r="136" spans="1:4" ht="13.2" x14ac:dyDescent="0.25">
      <c r="A136" s="3"/>
      <c r="B136" s="3"/>
      <c r="C136" s="3"/>
      <c r="D136" s="3"/>
    </row>
    <row r="137" spans="1:4" ht="13.2" x14ac:dyDescent="0.25">
      <c r="A137" s="3"/>
      <c r="B137" s="3"/>
      <c r="C137" s="3"/>
      <c r="D137" s="3"/>
    </row>
    <row r="138" spans="1:4" ht="13.2" x14ac:dyDescent="0.25">
      <c r="A138" s="3"/>
      <c r="B138" s="3"/>
      <c r="C138" s="3"/>
      <c r="D138" s="3"/>
    </row>
    <row r="139" spans="1:4" ht="13.2" x14ac:dyDescent="0.25">
      <c r="A139" s="3"/>
    </row>
  </sheetData>
  <phoneticPr fontId="5" type="noConversion"/>
  <hyperlinks>
    <hyperlink ref="W1" location="C!A1" display="Terug naar inhoud" xr:uid="{B51E5C9D-2237-4DA8-B11B-E2B8F05E141F}"/>
  </hyperlinks>
  <pageMargins left="0.59055118110236227" right="0.59055118110236227" top="0.78740157480314965" bottom="0.78740157480314965" header="0.51181102362204722" footer="0.39370078740157483"/>
  <pageSetup paperSize="9" scale="80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rowBreaks count="2" manualBreakCount="2">
    <brk id="37" max="22" man="1"/>
    <brk id="63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Y97"/>
  <sheetViews>
    <sheetView showGridLines="0" zoomScaleNormal="100" workbookViewId="0"/>
  </sheetViews>
  <sheetFormatPr baseColWidth="10" defaultColWidth="11.44140625" defaultRowHeight="11.4" x14ac:dyDescent="0.2"/>
  <cols>
    <col min="1" max="1" width="35.6640625" style="14" customWidth="1"/>
    <col min="2" max="25" width="6" style="14" customWidth="1"/>
    <col min="26" max="16384" width="11.44140625" style="14"/>
  </cols>
  <sheetData>
    <row r="1" spans="1:25" s="2" customFormat="1" ht="24" customHeight="1" x14ac:dyDescent="0.4">
      <c r="A1" s="4" t="s">
        <v>0</v>
      </c>
      <c r="C1" s="5"/>
      <c r="N1" s="17"/>
      <c r="O1" s="17"/>
      <c r="P1" s="17"/>
      <c r="Q1" s="17"/>
      <c r="R1" s="17"/>
      <c r="S1" s="17"/>
      <c r="X1" s="219"/>
      <c r="Y1" s="219" t="s">
        <v>71</v>
      </c>
    </row>
    <row r="2" spans="1:25" s="2" customFormat="1" ht="4.5" customHeight="1" x14ac:dyDescent="0.3">
      <c r="A2" s="6"/>
      <c r="C2" s="5"/>
    </row>
    <row r="3" spans="1:25" s="2" customFormat="1" ht="15.75" customHeight="1" x14ac:dyDescent="0.3">
      <c r="A3" s="7" t="s">
        <v>67</v>
      </c>
      <c r="C3" s="5"/>
    </row>
    <row r="4" spans="1:25" s="2" customFormat="1" ht="4.5" customHeight="1" x14ac:dyDescent="0.3">
      <c r="A4" s="7"/>
      <c r="C4" s="5"/>
    </row>
    <row r="5" spans="1:25" s="3" customFormat="1" ht="25.5" customHeight="1" x14ac:dyDescent="0.25">
      <c r="A5" s="8"/>
      <c r="B5" s="434" t="s">
        <v>116</v>
      </c>
      <c r="C5" s="434"/>
      <c r="D5" s="434"/>
      <c r="E5" s="434"/>
      <c r="F5" s="434"/>
      <c r="G5" s="434"/>
      <c r="H5" s="434"/>
      <c r="I5" s="434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</row>
    <row r="6" spans="1:25" s="2" customFormat="1" ht="4.5" customHeight="1" x14ac:dyDescent="0.3">
      <c r="A6" s="7"/>
      <c r="B6" s="61"/>
      <c r="C6" s="61"/>
      <c r="D6" s="61"/>
      <c r="E6" s="61"/>
      <c r="F6" s="61"/>
      <c r="G6" s="61"/>
      <c r="H6" s="62"/>
      <c r="I6" s="62"/>
      <c r="J6" s="62"/>
      <c r="K6" s="62"/>
    </row>
    <row r="7" spans="1:25" s="2" customFormat="1" ht="19.5" customHeight="1" x14ac:dyDescent="0.25">
      <c r="A7" s="56" t="s">
        <v>144</v>
      </c>
      <c r="B7" s="63"/>
      <c r="C7" s="63"/>
      <c r="D7" s="63"/>
      <c r="E7" s="63"/>
      <c r="F7" s="63"/>
      <c r="G7" s="63"/>
      <c r="H7" s="64"/>
      <c r="I7" s="64"/>
      <c r="J7" s="64"/>
      <c r="K7" s="64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s="2" customFormat="1" ht="4.5" customHeight="1" x14ac:dyDescent="0.25">
      <c r="B8" s="3"/>
      <c r="C8" s="9"/>
      <c r="D8" s="3"/>
      <c r="E8" s="3"/>
      <c r="F8" s="3"/>
      <c r="G8" s="3"/>
      <c r="H8" s="3"/>
      <c r="I8" s="3"/>
    </row>
    <row r="9" spans="1:25" s="2" customFormat="1" ht="4.5" customHeight="1" x14ac:dyDescent="0.25">
      <c r="A9" s="124"/>
      <c r="B9" s="134"/>
      <c r="C9" s="135"/>
      <c r="D9" s="134"/>
      <c r="E9" s="134"/>
      <c r="F9" s="134"/>
      <c r="G9" s="134"/>
      <c r="H9" s="134"/>
      <c r="I9" s="134"/>
      <c r="J9" s="125"/>
      <c r="K9" s="125"/>
      <c r="L9" s="126"/>
      <c r="M9" s="126"/>
      <c r="N9" s="126"/>
      <c r="O9" s="126"/>
      <c r="P9" s="126"/>
      <c r="Q9" s="126"/>
      <c r="R9" s="126"/>
      <c r="S9" s="126"/>
      <c r="T9" s="232"/>
      <c r="U9" s="126"/>
      <c r="V9" s="126"/>
      <c r="W9" s="126"/>
      <c r="X9" s="126"/>
      <c r="Y9" s="126"/>
    </row>
    <row r="10" spans="1:25" s="13" customFormat="1" ht="12" customHeight="1" x14ac:dyDescent="0.25">
      <c r="A10" s="11"/>
      <c r="B10" s="97">
        <v>1998</v>
      </c>
      <c r="C10" s="97">
        <v>1999</v>
      </c>
      <c r="D10" s="97">
        <v>2000</v>
      </c>
      <c r="E10" s="97">
        <v>2001</v>
      </c>
      <c r="F10" s="97">
        <v>2002</v>
      </c>
      <c r="G10" s="97">
        <v>2003</v>
      </c>
      <c r="H10" s="97">
        <v>2004</v>
      </c>
      <c r="I10" s="97">
        <v>2005</v>
      </c>
      <c r="J10" s="97">
        <v>2006</v>
      </c>
      <c r="K10" s="97">
        <v>2007</v>
      </c>
      <c r="L10" s="114">
        <v>2008</v>
      </c>
      <c r="M10" s="114">
        <v>2009</v>
      </c>
      <c r="N10" s="114">
        <v>2010</v>
      </c>
      <c r="O10" s="114">
        <v>2011</v>
      </c>
      <c r="P10" s="114">
        <v>2012</v>
      </c>
      <c r="Q10" s="114">
        <v>2013</v>
      </c>
      <c r="R10" s="114">
        <v>2014</v>
      </c>
      <c r="S10" s="114">
        <v>2015</v>
      </c>
      <c r="T10" s="233">
        <v>2016</v>
      </c>
      <c r="U10" s="114">
        <v>2017</v>
      </c>
      <c r="V10" s="114">
        <v>2018</v>
      </c>
      <c r="W10" s="114">
        <v>2019</v>
      </c>
      <c r="X10" s="114">
        <v>2020</v>
      </c>
      <c r="Y10" s="114">
        <v>2021</v>
      </c>
    </row>
    <row r="11" spans="1:25" s="13" customFormat="1" ht="4.5" customHeight="1" x14ac:dyDescent="0.25">
      <c r="A11" s="88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115"/>
      <c r="M11" s="115"/>
      <c r="N11" s="115"/>
      <c r="O11" s="115"/>
      <c r="P11" s="115"/>
      <c r="Q11" s="115"/>
      <c r="R11" s="115"/>
      <c r="S11" s="115"/>
      <c r="T11" s="234"/>
      <c r="U11" s="115"/>
      <c r="V11" s="115"/>
      <c r="W11" s="115"/>
      <c r="X11" s="115"/>
      <c r="Y11" s="388"/>
    </row>
    <row r="12" spans="1:25" s="3" customFormat="1" ht="4.5" customHeight="1" x14ac:dyDescent="0.25">
      <c r="B12" s="127"/>
      <c r="C12" s="128"/>
      <c r="D12" s="128"/>
      <c r="E12" s="128"/>
      <c r="F12" s="128"/>
      <c r="G12" s="128"/>
      <c r="H12" s="128"/>
      <c r="I12" s="128"/>
      <c r="J12" s="128"/>
      <c r="K12" s="128"/>
      <c r="L12" s="129"/>
      <c r="M12" s="129"/>
      <c r="N12" s="129"/>
      <c r="O12" s="129"/>
      <c r="P12" s="129"/>
      <c r="Q12" s="129"/>
      <c r="R12" s="129"/>
      <c r="S12" s="129"/>
      <c r="T12" s="235"/>
      <c r="U12" s="100"/>
      <c r="V12" s="100"/>
      <c r="W12" s="100"/>
      <c r="X12" s="100"/>
      <c r="Y12" s="100"/>
    </row>
    <row r="13" spans="1:25" s="16" customFormat="1" ht="12" customHeight="1" x14ac:dyDescent="0.25">
      <c r="A13" s="13" t="s">
        <v>73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3"/>
      <c r="M13" s="103"/>
      <c r="N13" s="103"/>
      <c r="O13" s="103"/>
      <c r="P13" s="103"/>
      <c r="Q13" s="103"/>
      <c r="R13" s="103"/>
      <c r="S13" s="103"/>
      <c r="T13" s="236"/>
      <c r="U13" s="103"/>
      <c r="V13" s="103"/>
      <c r="W13" s="103"/>
      <c r="X13" s="103"/>
      <c r="Y13" s="103"/>
    </row>
    <row r="14" spans="1:25" s="17" customFormat="1" ht="12" customHeight="1" x14ac:dyDescent="0.2">
      <c r="A14" s="17" t="s">
        <v>6</v>
      </c>
      <c r="B14" s="95">
        <v>2861</v>
      </c>
      <c r="C14" s="95">
        <v>3215</v>
      </c>
      <c r="D14" s="95">
        <v>3110</v>
      </c>
      <c r="E14" s="95">
        <v>2997</v>
      </c>
      <c r="F14" s="95">
        <v>3106</v>
      </c>
      <c r="G14" s="95">
        <v>3024</v>
      </c>
      <c r="H14" s="95">
        <v>3017</v>
      </c>
      <c r="I14" s="95">
        <v>3209</v>
      </c>
      <c r="J14" s="95">
        <v>2965</v>
      </c>
      <c r="K14" s="95">
        <v>2834</v>
      </c>
      <c r="L14" s="96">
        <v>2674</v>
      </c>
      <c r="M14" s="96">
        <v>2852</v>
      </c>
      <c r="N14" s="96">
        <v>3107</v>
      </c>
      <c r="O14" s="96">
        <v>2984</v>
      </c>
      <c r="P14" s="96">
        <v>3022</v>
      </c>
      <c r="Q14" s="96">
        <v>3020</v>
      </c>
      <c r="R14" s="95">
        <v>3052</v>
      </c>
      <c r="S14" s="143">
        <v>2909</v>
      </c>
      <c r="T14" s="237">
        <v>2909</v>
      </c>
      <c r="U14" s="238">
        <v>2941</v>
      </c>
      <c r="V14" s="255">
        <v>2550</v>
      </c>
      <c r="W14" s="375">
        <v>2599</v>
      </c>
      <c r="X14" s="375">
        <v>2726</v>
      </c>
      <c r="Y14" s="375">
        <v>2399</v>
      </c>
    </row>
    <row r="15" spans="1:25" s="17" customFormat="1" ht="12" customHeight="1" x14ac:dyDescent="0.2">
      <c r="A15" s="17" t="s">
        <v>7</v>
      </c>
      <c r="B15" s="95">
        <v>3088</v>
      </c>
      <c r="C15" s="95">
        <v>3486</v>
      </c>
      <c r="D15" s="95">
        <v>3285</v>
      </c>
      <c r="E15" s="95">
        <v>3282</v>
      </c>
      <c r="F15" s="95">
        <v>3327</v>
      </c>
      <c r="G15" s="95">
        <v>3200</v>
      </c>
      <c r="H15" s="95">
        <v>3424</v>
      </c>
      <c r="I15" s="95">
        <v>3400</v>
      </c>
      <c r="J15" s="95">
        <v>3274</v>
      </c>
      <c r="K15" s="95">
        <v>2965</v>
      </c>
      <c r="L15" s="96">
        <v>2959</v>
      </c>
      <c r="M15" s="96">
        <v>3221</v>
      </c>
      <c r="N15" s="96">
        <v>3270</v>
      </c>
      <c r="O15" s="96">
        <v>3211</v>
      </c>
      <c r="P15" s="96">
        <v>3340</v>
      </c>
      <c r="Q15" s="96">
        <v>3435</v>
      </c>
      <c r="R15" s="95">
        <v>3552</v>
      </c>
      <c r="S15" s="143">
        <v>3333</v>
      </c>
      <c r="T15" s="239">
        <v>3333</v>
      </c>
      <c r="U15" s="239">
        <v>3224</v>
      </c>
      <c r="V15" s="239">
        <v>2925</v>
      </c>
      <c r="W15" s="239">
        <v>2828</v>
      </c>
      <c r="X15" s="239">
        <v>2868</v>
      </c>
      <c r="Y15" s="239">
        <v>2703</v>
      </c>
    </row>
    <row r="16" spans="1:25" s="17" customFormat="1" ht="12" customHeight="1" x14ac:dyDescent="0.2">
      <c r="A16" s="17" t="s">
        <v>8</v>
      </c>
      <c r="B16" s="95">
        <v>5949</v>
      </c>
      <c r="C16" s="95">
        <v>6701</v>
      </c>
      <c r="D16" s="95">
        <v>6395</v>
      </c>
      <c r="E16" s="95">
        <v>6279</v>
      </c>
      <c r="F16" s="95">
        <v>6433</v>
      </c>
      <c r="G16" s="95">
        <v>6224</v>
      </c>
      <c r="H16" s="95">
        <v>6441</v>
      </c>
      <c r="I16" s="95">
        <v>6609</v>
      </c>
      <c r="J16" s="95">
        <v>6239</v>
      </c>
      <c r="K16" s="95">
        <v>5799</v>
      </c>
      <c r="L16" s="96">
        <v>5633</v>
      </c>
      <c r="M16" s="96">
        <v>6073</v>
      </c>
      <c r="N16" s="96">
        <v>6377</v>
      </c>
      <c r="O16" s="96">
        <v>6195</v>
      </c>
      <c r="P16" s="96">
        <v>6362</v>
      </c>
      <c r="Q16" s="96">
        <v>6455</v>
      </c>
      <c r="R16" s="95">
        <v>6604</v>
      </c>
      <c r="S16" s="143">
        <v>6242</v>
      </c>
      <c r="T16" s="237">
        <v>6165</v>
      </c>
      <c r="U16" s="96">
        <v>5834</v>
      </c>
      <c r="V16" s="96">
        <v>5475</v>
      </c>
      <c r="W16" s="96">
        <v>5427</v>
      </c>
      <c r="X16" s="96">
        <v>5594</v>
      </c>
      <c r="Y16" s="96">
        <v>5102</v>
      </c>
    </row>
    <row r="17" spans="1:25" s="17" customFormat="1" ht="4.5" customHeight="1" x14ac:dyDescent="0.2">
      <c r="A17" s="104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6"/>
      <c r="M17" s="106"/>
      <c r="N17" s="106"/>
      <c r="O17" s="106"/>
      <c r="P17" s="106"/>
      <c r="Q17" s="106"/>
      <c r="R17" s="105"/>
      <c r="S17" s="229"/>
      <c r="T17" s="240"/>
      <c r="U17" s="106"/>
      <c r="V17" s="106"/>
      <c r="W17" s="106"/>
      <c r="X17" s="106"/>
      <c r="Y17" s="393"/>
    </row>
    <row r="18" spans="1:25" s="17" customFormat="1" ht="4.5" customHeight="1" x14ac:dyDescent="0.2"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6"/>
      <c r="M18" s="96"/>
      <c r="N18" s="96"/>
      <c r="O18" s="96"/>
      <c r="P18" s="96"/>
      <c r="Q18" s="96"/>
      <c r="R18" s="95"/>
      <c r="S18" s="143"/>
      <c r="T18" s="237"/>
      <c r="U18" s="96"/>
      <c r="V18" s="96"/>
      <c r="W18" s="96"/>
      <c r="X18" s="96"/>
      <c r="Y18" s="96"/>
    </row>
    <row r="19" spans="1:25" s="16" customFormat="1" ht="12" customHeight="1" x14ac:dyDescent="0.25">
      <c r="A19" s="13" t="s">
        <v>68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8"/>
      <c r="M19" s="108"/>
      <c r="N19" s="108"/>
      <c r="O19" s="108"/>
      <c r="P19" s="108"/>
      <c r="Q19" s="108"/>
      <c r="R19" s="107"/>
      <c r="S19" s="144"/>
      <c r="T19" s="241"/>
      <c r="U19" s="108"/>
      <c r="V19" s="108"/>
      <c r="W19" s="108"/>
      <c r="X19" s="108"/>
      <c r="Y19" s="108"/>
    </row>
    <row r="20" spans="1:25" s="17" customFormat="1" ht="12" customHeight="1" x14ac:dyDescent="0.2">
      <c r="A20" s="17" t="s">
        <v>6</v>
      </c>
      <c r="B20" s="95">
        <v>913</v>
      </c>
      <c r="C20" s="95">
        <v>944</v>
      </c>
      <c r="D20" s="95">
        <v>892</v>
      </c>
      <c r="E20" s="95">
        <v>942</v>
      </c>
      <c r="F20" s="95">
        <v>1193</v>
      </c>
      <c r="G20" s="95">
        <v>1099</v>
      </c>
      <c r="H20" s="95">
        <v>1064</v>
      </c>
      <c r="I20" s="95">
        <v>1082</v>
      </c>
      <c r="J20" s="95">
        <v>1005</v>
      </c>
      <c r="K20" s="95">
        <v>947</v>
      </c>
      <c r="L20" s="96">
        <v>951</v>
      </c>
      <c r="M20" s="96">
        <v>1115</v>
      </c>
      <c r="N20" s="96">
        <v>1116</v>
      </c>
      <c r="O20" s="96">
        <v>925</v>
      </c>
      <c r="P20" s="96">
        <v>901</v>
      </c>
      <c r="Q20" s="96">
        <v>695</v>
      </c>
      <c r="R20" s="95">
        <v>670</v>
      </c>
      <c r="S20" s="143">
        <v>582</v>
      </c>
      <c r="T20" s="237">
        <v>682</v>
      </c>
      <c r="U20" s="242">
        <v>605</v>
      </c>
      <c r="V20" s="242">
        <v>482</v>
      </c>
      <c r="W20" s="242">
        <v>552</v>
      </c>
      <c r="X20" s="242">
        <v>619</v>
      </c>
      <c r="Y20" s="242">
        <v>516</v>
      </c>
    </row>
    <row r="21" spans="1:25" s="17" customFormat="1" ht="12" customHeight="1" x14ac:dyDescent="0.2">
      <c r="A21" s="17" t="s">
        <v>7</v>
      </c>
      <c r="B21" s="95">
        <v>1056</v>
      </c>
      <c r="C21" s="95">
        <v>1105</v>
      </c>
      <c r="D21" s="95">
        <v>1003</v>
      </c>
      <c r="E21" s="95">
        <v>1070</v>
      </c>
      <c r="F21" s="95">
        <v>1220</v>
      </c>
      <c r="G21" s="95">
        <v>1173</v>
      </c>
      <c r="H21" s="95">
        <v>1228</v>
      </c>
      <c r="I21" s="95">
        <v>1154</v>
      </c>
      <c r="J21" s="95">
        <v>1209</v>
      </c>
      <c r="K21" s="95">
        <v>1002</v>
      </c>
      <c r="L21" s="96">
        <v>1031</v>
      </c>
      <c r="M21" s="96">
        <v>1195</v>
      </c>
      <c r="N21" s="96">
        <v>1165</v>
      </c>
      <c r="O21" s="96">
        <v>971</v>
      </c>
      <c r="P21" s="96">
        <v>958</v>
      </c>
      <c r="Q21" s="96">
        <v>828</v>
      </c>
      <c r="R21" s="95">
        <v>794</v>
      </c>
      <c r="S21" s="143">
        <v>689</v>
      </c>
      <c r="T21" s="237">
        <v>699</v>
      </c>
      <c r="U21" s="242">
        <v>699</v>
      </c>
      <c r="V21" s="242">
        <v>589</v>
      </c>
      <c r="W21" s="242">
        <v>605</v>
      </c>
      <c r="X21" s="242">
        <v>599</v>
      </c>
      <c r="Y21" s="242">
        <v>485</v>
      </c>
    </row>
    <row r="22" spans="1:25" s="17" customFormat="1" ht="12" customHeight="1" x14ac:dyDescent="0.2">
      <c r="A22" s="17" t="s">
        <v>8</v>
      </c>
      <c r="B22" s="95">
        <v>1969</v>
      </c>
      <c r="C22" s="95">
        <v>2049</v>
      </c>
      <c r="D22" s="95">
        <v>1895</v>
      </c>
      <c r="E22" s="95">
        <v>2012</v>
      </c>
      <c r="F22" s="95">
        <v>2413</v>
      </c>
      <c r="G22" s="95">
        <v>2272</v>
      </c>
      <c r="H22" s="95">
        <v>2292</v>
      </c>
      <c r="I22" s="95">
        <v>2236</v>
      </c>
      <c r="J22" s="95">
        <v>2214</v>
      </c>
      <c r="K22" s="95">
        <v>1949</v>
      </c>
      <c r="L22" s="96">
        <v>1982</v>
      </c>
      <c r="M22" s="96">
        <v>2310</v>
      </c>
      <c r="N22" s="96">
        <v>2281</v>
      </c>
      <c r="O22" s="96">
        <v>1896</v>
      </c>
      <c r="P22" s="96">
        <v>1859</v>
      </c>
      <c r="Q22" s="96">
        <v>1523</v>
      </c>
      <c r="R22" s="95">
        <v>1464</v>
      </c>
      <c r="S22" s="143">
        <v>1271</v>
      </c>
      <c r="T22" s="237">
        <v>1381</v>
      </c>
      <c r="U22" s="242">
        <v>1304</v>
      </c>
      <c r="V22" s="242">
        <v>1071</v>
      </c>
      <c r="W22" s="242">
        <v>1157</v>
      </c>
      <c r="X22" s="242">
        <v>1218</v>
      </c>
      <c r="Y22" s="242">
        <v>1001</v>
      </c>
    </row>
    <row r="23" spans="1:25" s="17" customFormat="1" ht="4.5" customHeight="1" x14ac:dyDescent="0.2">
      <c r="A23" s="104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10"/>
      <c r="M23" s="110"/>
      <c r="N23" s="110"/>
      <c r="O23" s="110"/>
      <c r="P23" s="110"/>
      <c r="Q23" s="110"/>
      <c r="R23" s="109"/>
      <c r="S23" s="230"/>
      <c r="T23" s="243"/>
      <c r="U23" s="110"/>
      <c r="V23" s="110"/>
      <c r="W23" s="110"/>
      <c r="X23" s="110"/>
      <c r="Y23" s="391"/>
    </row>
    <row r="24" spans="1:25" s="17" customFormat="1" ht="4.5" customHeight="1" x14ac:dyDescent="0.2"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8"/>
      <c r="M24" s="118"/>
      <c r="N24" s="118"/>
      <c r="O24" s="118"/>
      <c r="P24" s="118"/>
      <c r="Q24" s="118"/>
      <c r="R24" s="117"/>
      <c r="T24" s="244"/>
      <c r="U24" s="118"/>
      <c r="V24" s="118"/>
      <c r="W24" s="118"/>
      <c r="X24" s="118"/>
      <c r="Y24" s="118"/>
    </row>
    <row r="25" spans="1:25" s="16" customFormat="1" ht="12" customHeight="1" x14ac:dyDescent="0.25">
      <c r="A25" s="13" t="s">
        <v>74</v>
      </c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3"/>
      <c r="M25" s="103"/>
      <c r="N25" s="103"/>
      <c r="O25" s="103"/>
      <c r="P25" s="103"/>
      <c r="Q25" s="103"/>
      <c r="R25" s="102"/>
      <c r="T25" s="236"/>
      <c r="U25" s="103"/>
      <c r="V25" s="103"/>
      <c r="W25" s="103"/>
      <c r="X25" s="103"/>
      <c r="Y25" s="103"/>
    </row>
    <row r="26" spans="1:25" s="17" customFormat="1" ht="12" customHeight="1" x14ac:dyDescent="0.2">
      <c r="A26" s="17" t="s">
        <v>6</v>
      </c>
      <c r="B26" s="119">
        <v>31.9</v>
      </c>
      <c r="C26" s="119">
        <v>29.4</v>
      </c>
      <c r="D26" s="119">
        <v>28.7</v>
      </c>
      <c r="E26" s="119">
        <v>31.4</v>
      </c>
      <c r="F26" s="119">
        <v>38.4</v>
      </c>
      <c r="G26" s="119">
        <v>36.299999999999997</v>
      </c>
      <c r="H26" s="119">
        <v>35.299999999999997</v>
      </c>
      <c r="I26" s="119">
        <v>33.700000000000003</v>
      </c>
      <c r="J26" s="119">
        <v>33.895446880269816</v>
      </c>
      <c r="K26" s="119">
        <v>33.415666901905432</v>
      </c>
      <c r="L26" s="120">
        <v>35.564697083021692</v>
      </c>
      <c r="M26" s="120">
        <v>39.095371669004209</v>
      </c>
      <c r="N26" s="120">
        <v>35.9</v>
      </c>
      <c r="O26" s="120">
        <v>30.998659517426276</v>
      </c>
      <c r="P26" s="120">
        <v>29.8</v>
      </c>
      <c r="Q26" s="120">
        <v>23</v>
      </c>
      <c r="R26" s="119">
        <v>21.952817824377458</v>
      </c>
      <c r="S26" s="146">
        <v>20.006875214850464</v>
      </c>
      <c r="T26" s="245">
        <v>23.444482640082505</v>
      </c>
      <c r="U26" s="246">
        <v>20.571234274056444</v>
      </c>
      <c r="V26" s="246">
        <v>18.901960784313726</v>
      </c>
      <c r="W26" s="246">
        <v>21.238938053097346</v>
      </c>
      <c r="X26" s="246">
        <v>22.707263389581804</v>
      </c>
      <c r="Y26" s="246">
        <f>Y20/Y14*100</f>
        <v>21.508962067528138</v>
      </c>
    </row>
    <row r="27" spans="1:25" s="17" customFormat="1" ht="12" customHeight="1" x14ac:dyDescent="0.2">
      <c r="A27" s="17" t="s">
        <v>7</v>
      </c>
      <c r="B27" s="119">
        <v>34.200000000000003</v>
      </c>
      <c r="C27" s="119">
        <v>31.7</v>
      </c>
      <c r="D27" s="119">
        <v>30.5</v>
      </c>
      <c r="E27" s="119">
        <v>32.6</v>
      </c>
      <c r="F27" s="119">
        <v>36.700000000000003</v>
      </c>
      <c r="G27" s="119">
        <v>36.700000000000003</v>
      </c>
      <c r="H27" s="119">
        <v>35.9</v>
      </c>
      <c r="I27" s="119">
        <v>33.9</v>
      </c>
      <c r="J27" s="119">
        <v>36.927306047648131</v>
      </c>
      <c r="K27" s="119">
        <v>33.79426644182125</v>
      </c>
      <c r="L27" s="120">
        <v>34.842852314971275</v>
      </c>
      <c r="M27" s="120">
        <v>37.100279416330331</v>
      </c>
      <c r="N27" s="120">
        <v>35.6</v>
      </c>
      <c r="O27" s="120">
        <v>30.239800685144814</v>
      </c>
      <c r="P27" s="120">
        <v>28.7</v>
      </c>
      <c r="Q27" s="120">
        <v>24.1</v>
      </c>
      <c r="R27" s="119">
        <v>22.353603603603602</v>
      </c>
      <c r="S27" s="146">
        <v>20.672067206720673</v>
      </c>
      <c r="T27" s="245">
        <v>20.972097209720971</v>
      </c>
      <c r="U27" s="246">
        <v>21.681141439205955</v>
      </c>
      <c r="V27" s="246">
        <v>20.136752136752136</v>
      </c>
      <c r="W27" s="246">
        <v>21.393210749646393</v>
      </c>
      <c r="X27" s="246">
        <v>20.885634588563459</v>
      </c>
      <c r="Y27" s="246">
        <f>Y21/Y15*100</f>
        <v>17.943026267110618</v>
      </c>
    </row>
    <row r="28" spans="1:25" s="17" customFormat="1" ht="12" customHeight="1" x14ac:dyDescent="0.2">
      <c r="A28" s="17" t="s">
        <v>8</v>
      </c>
      <c r="B28" s="119">
        <v>33.1</v>
      </c>
      <c r="C28" s="119">
        <v>30.6</v>
      </c>
      <c r="D28" s="119">
        <v>29.6</v>
      </c>
      <c r="E28" s="119">
        <v>32</v>
      </c>
      <c r="F28" s="119">
        <v>37.5</v>
      </c>
      <c r="G28" s="119">
        <v>36.5</v>
      </c>
      <c r="H28" s="119">
        <v>35.6</v>
      </c>
      <c r="I28" s="119">
        <v>33.799999999999997</v>
      </c>
      <c r="J28" s="119">
        <v>35.486456162846608</v>
      </c>
      <c r="K28" s="119">
        <v>33.609242972926367</v>
      </c>
      <c r="L28" s="120">
        <v>35.185513935735841</v>
      </c>
      <c r="M28" s="120">
        <v>38.037213897579456</v>
      </c>
      <c r="N28" s="120">
        <v>35.799999999999997</v>
      </c>
      <c r="O28" s="120">
        <v>30.605326876513317</v>
      </c>
      <c r="P28" s="120">
        <v>29.2</v>
      </c>
      <c r="Q28" s="120">
        <v>23.6</v>
      </c>
      <c r="R28" s="119">
        <v>22.168382798304059</v>
      </c>
      <c r="S28" s="146">
        <v>20.362063441204743</v>
      </c>
      <c r="T28" s="247">
        <v>22.4</v>
      </c>
      <c r="U28" s="246">
        <v>22.4</v>
      </c>
      <c r="V28" s="246">
        <v>19.561643835616437</v>
      </c>
      <c r="W28" s="246">
        <v>21.319329279528283</v>
      </c>
      <c r="X28" s="246">
        <v>21.773328566321059</v>
      </c>
      <c r="Y28" s="246">
        <f>Y22/Y16*100</f>
        <v>19.619756958055664</v>
      </c>
    </row>
    <row r="29" spans="1:25" s="17" customFormat="1" ht="4.5" customHeight="1" x14ac:dyDescent="0.2">
      <c r="A29" s="104"/>
      <c r="B29" s="136"/>
      <c r="C29" s="136"/>
      <c r="D29" s="136"/>
      <c r="E29" s="122"/>
      <c r="F29" s="136"/>
      <c r="G29" s="136"/>
      <c r="H29" s="136"/>
      <c r="I29" s="136"/>
      <c r="J29" s="122"/>
      <c r="K29" s="122"/>
      <c r="L29" s="123"/>
      <c r="M29" s="123"/>
      <c r="N29" s="123"/>
      <c r="O29" s="123"/>
      <c r="P29" s="123"/>
      <c r="Q29" s="123"/>
      <c r="R29" s="123"/>
      <c r="S29" s="123"/>
      <c r="T29" s="248"/>
      <c r="U29" s="123"/>
      <c r="V29" s="123"/>
      <c r="W29" s="123"/>
      <c r="X29" s="123"/>
      <c r="Y29" s="123"/>
    </row>
    <row r="30" spans="1:25" s="17" customFormat="1" ht="9" customHeight="1" x14ac:dyDescent="0.2">
      <c r="A30" s="27"/>
      <c r="B30" s="25"/>
      <c r="C30" s="25"/>
      <c r="D30" s="25"/>
      <c r="E30" s="19"/>
    </row>
    <row r="31" spans="1:25" s="72" customFormat="1" ht="9" customHeight="1" x14ac:dyDescent="0.2">
      <c r="A31" s="71" t="s">
        <v>119</v>
      </c>
      <c r="B31" s="81"/>
      <c r="C31" s="81"/>
      <c r="D31" s="81"/>
    </row>
    <row r="32" spans="1:25" ht="12" customHeight="1" x14ac:dyDescent="0.2"/>
    <row r="33" spans="1:4" ht="12" customHeight="1" x14ac:dyDescent="0.2"/>
    <row r="34" spans="1:4" ht="12" customHeight="1" x14ac:dyDescent="0.2"/>
    <row r="35" spans="1:4" ht="12" customHeight="1" x14ac:dyDescent="0.2"/>
    <row r="42" spans="1:4" s="3" customFormat="1" ht="13.2" x14ac:dyDescent="0.25"/>
    <row r="43" spans="1:4" s="3" customFormat="1" ht="13.2" x14ac:dyDescent="0.25"/>
    <row r="44" spans="1:4" s="3" customFormat="1" ht="13.2" x14ac:dyDescent="0.25">
      <c r="A44" s="28"/>
      <c r="B44" s="29"/>
      <c r="C44" s="29"/>
    </row>
    <row r="45" spans="1:4" s="3" customFormat="1" ht="13.2" x14ac:dyDescent="0.25">
      <c r="A45" s="28"/>
      <c r="B45" s="29"/>
      <c r="C45" s="29"/>
    </row>
    <row r="46" spans="1:4" s="3" customFormat="1" ht="13.2" x14ac:dyDescent="0.25"/>
    <row r="47" spans="1:4" s="3" customFormat="1" ht="13.2" x14ac:dyDescent="0.25">
      <c r="A47" s="28"/>
      <c r="B47" s="29"/>
      <c r="C47" s="29"/>
      <c r="D47" s="29"/>
    </row>
    <row r="48" spans="1:4" s="3" customFormat="1" ht="13.2" x14ac:dyDescent="0.25">
      <c r="A48" s="28"/>
      <c r="B48" s="29"/>
      <c r="C48" s="29"/>
      <c r="D48" s="29"/>
    </row>
    <row r="49" spans="1:9" s="3" customFormat="1" ht="13.2" x14ac:dyDescent="0.25">
      <c r="A49" s="30"/>
      <c r="B49" s="31"/>
      <c r="C49" s="31"/>
      <c r="D49" s="31"/>
    </row>
    <row r="50" spans="1:9" s="3" customFormat="1" ht="13.2" x14ac:dyDescent="0.25">
      <c r="A50" s="14"/>
      <c r="B50" s="14"/>
      <c r="C50" s="14"/>
      <c r="D50" s="14"/>
      <c r="E50" s="14"/>
      <c r="F50" s="14"/>
      <c r="G50" s="14"/>
      <c r="H50" s="14"/>
      <c r="I50" s="14"/>
    </row>
    <row r="51" spans="1:9" s="3" customFormat="1" ht="13.2" x14ac:dyDescent="0.25">
      <c r="A51" s="14"/>
      <c r="B51" s="14"/>
      <c r="C51" s="14"/>
      <c r="D51" s="14"/>
      <c r="E51" s="14"/>
      <c r="F51" s="14"/>
      <c r="G51" s="14"/>
      <c r="H51" s="14"/>
      <c r="I51" s="14"/>
    </row>
    <row r="52" spans="1:9" s="3" customFormat="1" ht="13.2" x14ac:dyDescent="0.25">
      <c r="A52" s="14"/>
      <c r="B52" s="14"/>
      <c r="C52" s="14"/>
      <c r="D52" s="14"/>
      <c r="E52" s="14"/>
      <c r="F52" s="14"/>
      <c r="G52" s="14"/>
      <c r="H52" s="14"/>
      <c r="I52" s="14"/>
    </row>
    <row r="53" spans="1:9" s="3" customFormat="1" ht="13.2" x14ac:dyDescent="0.25">
      <c r="A53" s="14"/>
      <c r="B53" s="14"/>
      <c r="C53" s="14"/>
      <c r="D53" s="14"/>
      <c r="E53" s="14"/>
      <c r="F53" s="14"/>
      <c r="G53" s="14"/>
      <c r="H53" s="14"/>
      <c r="I53" s="14"/>
    </row>
    <row r="54" spans="1:9" s="3" customFormat="1" ht="13.2" x14ac:dyDescent="0.25">
      <c r="A54" s="14"/>
      <c r="B54" s="14"/>
      <c r="C54" s="14"/>
      <c r="D54" s="14"/>
      <c r="E54" s="14"/>
      <c r="F54" s="14"/>
      <c r="G54" s="14"/>
      <c r="H54" s="14"/>
      <c r="I54" s="14"/>
    </row>
    <row r="64" spans="1:9" ht="13.2" x14ac:dyDescent="0.25">
      <c r="A64" s="28"/>
      <c r="B64" s="29"/>
      <c r="C64" s="29"/>
      <c r="D64" s="3"/>
      <c r="E64" s="3"/>
      <c r="F64" s="3"/>
      <c r="G64" s="3"/>
      <c r="H64" s="3"/>
      <c r="I64" s="3"/>
    </row>
    <row r="65" spans="1:9" ht="13.2" x14ac:dyDescent="0.25">
      <c r="A65" s="28"/>
      <c r="B65" s="29"/>
      <c r="C65" s="29"/>
      <c r="D65" s="3"/>
      <c r="E65" s="3"/>
      <c r="F65" s="3"/>
      <c r="G65" s="3"/>
      <c r="H65" s="3"/>
      <c r="I65" s="3"/>
    </row>
    <row r="66" spans="1:9" ht="13.2" x14ac:dyDescent="0.25">
      <c r="A66" s="3"/>
      <c r="B66" s="3"/>
      <c r="C66" s="3"/>
      <c r="D66" s="3"/>
    </row>
    <row r="67" spans="1:9" ht="13.2" x14ac:dyDescent="0.25">
      <c r="A67" s="3"/>
      <c r="B67" s="3"/>
      <c r="C67" s="3"/>
      <c r="D67" s="3"/>
    </row>
    <row r="68" spans="1:9" ht="13.2" x14ac:dyDescent="0.25">
      <c r="A68" s="3"/>
      <c r="B68" s="3"/>
      <c r="C68" s="3"/>
      <c r="D68" s="3"/>
    </row>
    <row r="69" spans="1:9" ht="13.2" x14ac:dyDescent="0.25">
      <c r="A69" s="3"/>
      <c r="B69" s="3"/>
      <c r="C69" s="3"/>
      <c r="D69" s="3"/>
    </row>
    <row r="70" spans="1:9" ht="13.2" x14ac:dyDescent="0.25">
      <c r="A70" s="3"/>
      <c r="B70" s="3"/>
      <c r="C70" s="3"/>
      <c r="D70" s="3"/>
    </row>
    <row r="71" spans="1:9" ht="13.2" x14ac:dyDescent="0.25">
      <c r="A71" s="3"/>
      <c r="B71" s="3"/>
      <c r="C71" s="3"/>
      <c r="D71" s="3"/>
    </row>
    <row r="72" spans="1:9" ht="13.2" x14ac:dyDescent="0.25">
      <c r="A72" s="3"/>
      <c r="B72" s="3"/>
      <c r="C72" s="3"/>
      <c r="D72" s="3"/>
    </row>
    <row r="73" spans="1:9" ht="13.2" x14ac:dyDescent="0.25">
      <c r="A73" s="3"/>
      <c r="B73" s="3"/>
      <c r="C73" s="3"/>
      <c r="D73" s="3"/>
    </row>
    <row r="74" spans="1:9" ht="13.2" x14ac:dyDescent="0.25">
      <c r="A74" s="3"/>
      <c r="B74" s="3"/>
      <c r="C74" s="3"/>
      <c r="D74" s="3"/>
    </row>
    <row r="75" spans="1:9" ht="13.2" x14ac:dyDescent="0.25">
      <c r="A75" s="3"/>
      <c r="B75" s="3"/>
      <c r="C75" s="3"/>
      <c r="D75" s="3"/>
    </row>
    <row r="76" spans="1:9" ht="13.2" x14ac:dyDescent="0.25">
      <c r="A76" s="3"/>
      <c r="B76" s="3"/>
      <c r="C76" s="3"/>
      <c r="D76" s="3"/>
    </row>
    <row r="77" spans="1:9" ht="13.2" x14ac:dyDescent="0.25">
      <c r="A77" s="3"/>
      <c r="B77" s="3"/>
      <c r="C77" s="3"/>
      <c r="D77" s="3"/>
    </row>
    <row r="78" spans="1:9" ht="13.2" x14ac:dyDescent="0.25">
      <c r="A78" s="3"/>
      <c r="B78" s="3"/>
      <c r="C78" s="3"/>
      <c r="D78" s="3"/>
    </row>
    <row r="79" spans="1:9" ht="13.2" x14ac:dyDescent="0.25">
      <c r="A79" s="3"/>
      <c r="B79" s="3"/>
      <c r="C79" s="3"/>
      <c r="D79" s="3"/>
    </row>
    <row r="80" spans="1:9" ht="13.2" x14ac:dyDescent="0.25">
      <c r="A80" s="3"/>
      <c r="B80" s="3"/>
      <c r="C80" s="3"/>
      <c r="D80" s="3"/>
    </row>
    <row r="81" spans="1:4" ht="13.2" x14ac:dyDescent="0.25">
      <c r="A81" s="3"/>
      <c r="B81" s="3"/>
      <c r="C81" s="3"/>
      <c r="D81" s="3"/>
    </row>
    <row r="82" spans="1:4" ht="13.2" x14ac:dyDescent="0.25">
      <c r="A82" s="3"/>
      <c r="B82" s="3"/>
      <c r="C82" s="3"/>
      <c r="D82" s="3"/>
    </row>
    <row r="83" spans="1:4" ht="13.2" x14ac:dyDescent="0.25">
      <c r="A83" s="3"/>
      <c r="B83" s="3"/>
      <c r="C83" s="3"/>
      <c r="D83" s="3"/>
    </row>
    <row r="84" spans="1:4" ht="13.2" x14ac:dyDescent="0.25">
      <c r="A84" s="3"/>
      <c r="B84" s="3"/>
      <c r="C84" s="3"/>
      <c r="D84" s="3"/>
    </row>
    <row r="85" spans="1:4" ht="13.2" x14ac:dyDescent="0.25">
      <c r="A85" s="3"/>
      <c r="B85" s="3"/>
      <c r="C85" s="3"/>
      <c r="D85" s="3"/>
    </row>
    <row r="86" spans="1:4" ht="13.2" x14ac:dyDescent="0.25">
      <c r="A86" s="3"/>
      <c r="B86" s="3"/>
      <c r="C86" s="3"/>
      <c r="D86" s="3"/>
    </row>
    <row r="87" spans="1:4" ht="13.2" x14ac:dyDescent="0.25">
      <c r="A87" s="3"/>
      <c r="B87" s="3"/>
      <c r="C87" s="3"/>
      <c r="D87" s="3"/>
    </row>
    <row r="88" spans="1:4" ht="13.2" x14ac:dyDescent="0.25">
      <c r="A88" s="3"/>
      <c r="B88" s="3"/>
      <c r="C88" s="3"/>
      <c r="D88" s="3"/>
    </row>
    <row r="89" spans="1:4" ht="13.2" x14ac:dyDescent="0.25">
      <c r="A89" s="3"/>
      <c r="B89" s="3"/>
      <c r="C89" s="3"/>
      <c r="D89" s="3"/>
    </row>
    <row r="90" spans="1:4" ht="13.2" x14ac:dyDescent="0.25">
      <c r="A90" s="3"/>
      <c r="B90" s="3"/>
      <c r="C90" s="3"/>
      <c r="D90" s="3"/>
    </row>
    <row r="91" spans="1:4" ht="13.2" x14ac:dyDescent="0.25">
      <c r="A91" s="3"/>
      <c r="B91" s="3"/>
      <c r="C91" s="3"/>
      <c r="D91" s="3"/>
    </row>
    <row r="92" spans="1:4" ht="13.2" x14ac:dyDescent="0.25">
      <c r="A92" s="3"/>
      <c r="B92" s="3"/>
      <c r="C92" s="3"/>
      <c r="D92" s="3"/>
    </row>
    <row r="93" spans="1:4" ht="13.2" x14ac:dyDescent="0.25">
      <c r="A93" s="3"/>
      <c r="B93" s="3"/>
      <c r="C93" s="3"/>
      <c r="D93" s="3"/>
    </row>
    <row r="94" spans="1:4" ht="13.2" x14ac:dyDescent="0.25">
      <c r="A94" s="3"/>
      <c r="B94" s="3"/>
      <c r="C94" s="3"/>
      <c r="D94" s="3"/>
    </row>
    <row r="95" spans="1:4" ht="13.2" x14ac:dyDescent="0.25">
      <c r="A95" s="3"/>
      <c r="B95" s="3"/>
      <c r="C95" s="3"/>
      <c r="D95" s="3"/>
    </row>
    <row r="96" spans="1:4" ht="13.2" x14ac:dyDescent="0.25">
      <c r="A96" s="3"/>
      <c r="B96" s="3"/>
      <c r="C96" s="3"/>
      <c r="D96" s="3"/>
    </row>
    <row r="97" spans="1:1" ht="13.2" x14ac:dyDescent="0.25">
      <c r="A97" s="3"/>
    </row>
  </sheetData>
  <mergeCells count="1">
    <mergeCell ref="B5:U5"/>
  </mergeCells>
  <phoneticPr fontId="5" type="noConversion"/>
  <hyperlinks>
    <hyperlink ref="Y1" location="'C'!A1" display="Terug naar inhoud" xr:uid="{6AA62963-1A0C-4662-B462-F69B8949E3F3}"/>
  </hyperlinks>
  <pageMargins left="0.59055118110236227" right="0.59055118110236227" top="0.78740157480314965" bottom="0.78740157480314965" header="0.51181102362204722" footer="0.39370078740157483"/>
  <pageSetup paperSize="9" scale="76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85"/>
  <sheetViews>
    <sheetView showGridLines="0" zoomScaleNormal="100" workbookViewId="0"/>
  </sheetViews>
  <sheetFormatPr baseColWidth="10" defaultColWidth="11.44140625" defaultRowHeight="11.4" x14ac:dyDescent="0.2"/>
  <cols>
    <col min="1" max="1" width="43.5546875" style="14" customWidth="1"/>
    <col min="2" max="3" width="14.6640625" style="14" customWidth="1"/>
    <col min="4" max="4" width="21.6640625" style="14" customWidth="1"/>
    <col min="5" max="7" width="14.6640625" style="14" customWidth="1"/>
    <col min="8" max="8" width="12.6640625" style="14" customWidth="1"/>
    <col min="9" max="16384" width="11.44140625" style="14"/>
  </cols>
  <sheetData>
    <row r="1" spans="1:14" s="2" customFormat="1" ht="24" customHeight="1" x14ac:dyDescent="0.4">
      <c r="A1" s="4" t="s">
        <v>0</v>
      </c>
      <c r="C1" s="5"/>
      <c r="D1" s="219" t="s">
        <v>71</v>
      </c>
      <c r="N1" s="4"/>
    </row>
    <row r="2" spans="1:14" s="2" customFormat="1" ht="4.5" customHeight="1" x14ac:dyDescent="0.3">
      <c r="A2" s="6"/>
      <c r="C2" s="5"/>
      <c r="N2" s="6"/>
    </row>
    <row r="3" spans="1:14" s="2" customFormat="1" ht="15.75" customHeight="1" x14ac:dyDescent="0.3">
      <c r="A3" s="7" t="s">
        <v>67</v>
      </c>
      <c r="C3" s="5"/>
      <c r="N3" s="7"/>
    </row>
    <row r="4" spans="1:14" s="2" customFormat="1" ht="4.5" customHeight="1" x14ac:dyDescent="0.3">
      <c r="A4" s="7"/>
      <c r="C4" s="5"/>
      <c r="N4" s="7"/>
    </row>
    <row r="5" spans="1:14" s="3" customFormat="1" ht="19.2" customHeight="1" x14ac:dyDescent="0.25">
      <c r="A5" s="435" t="s">
        <v>116</v>
      </c>
      <c r="B5" s="435"/>
      <c r="C5" s="435"/>
      <c r="D5" s="435"/>
      <c r="E5" s="256"/>
      <c r="F5" s="256"/>
    </row>
    <row r="6" spans="1:14" s="2" customFormat="1" ht="4.5" customHeight="1" x14ac:dyDescent="0.3">
      <c r="A6" s="7"/>
      <c r="B6" s="60"/>
      <c r="N6" s="7"/>
    </row>
    <row r="7" spans="1:14" s="2" customFormat="1" ht="19.5" customHeight="1" x14ac:dyDescent="0.25">
      <c r="A7" s="56" t="s">
        <v>142</v>
      </c>
      <c r="B7" s="58"/>
      <c r="C7" s="58"/>
      <c r="D7" s="58"/>
    </row>
    <row r="8" spans="1:14" s="2" customFormat="1" ht="4.5" customHeight="1" x14ac:dyDescent="0.25">
      <c r="B8" s="9"/>
      <c r="C8" s="3"/>
      <c r="D8" s="3"/>
      <c r="E8" s="3"/>
      <c r="I8" s="3"/>
      <c r="J8" s="3"/>
      <c r="K8" s="3"/>
    </row>
    <row r="9" spans="1:14" s="2" customFormat="1" ht="4.5" customHeight="1" x14ac:dyDescent="0.25">
      <c r="A9" s="133"/>
      <c r="B9" s="135"/>
      <c r="C9" s="134"/>
      <c r="D9" s="137"/>
      <c r="E9" s="3"/>
      <c r="F9" s="3"/>
      <c r="G9" s="3"/>
      <c r="H9" s="3"/>
      <c r="L9" s="3"/>
      <c r="M9" s="3"/>
      <c r="N9" s="3"/>
    </row>
    <row r="10" spans="1:14" s="13" customFormat="1" ht="12" customHeight="1" x14ac:dyDescent="0.25">
      <c r="A10" s="65" t="s">
        <v>4</v>
      </c>
      <c r="B10" s="138" t="s">
        <v>69</v>
      </c>
      <c r="C10" s="139" t="s">
        <v>70</v>
      </c>
      <c r="D10" s="140" t="s">
        <v>115</v>
      </c>
    </row>
    <row r="11" spans="1:14" s="13" customFormat="1" ht="4.5" customHeight="1" x14ac:dyDescent="0.25">
      <c r="A11" s="130"/>
      <c r="B11" s="141"/>
      <c r="C11" s="131"/>
      <c r="D11" s="142"/>
    </row>
    <row r="12" spans="1:14" s="3" customFormat="1" ht="4.5" customHeight="1" x14ac:dyDescent="0.25">
      <c r="B12" s="127"/>
      <c r="C12" s="128"/>
      <c r="D12" s="129"/>
    </row>
    <row r="13" spans="1:14" s="16" customFormat="1" ht="12" customHeight="1" x14ac:dyDescent="0.25">
      <c r="A13" s="15" t="s">
        <v>6</v>
      </c>
      <c r="B13" s="101"/>
      <c r="C13" s="102"/>
      <c r="D13" s="103"/>
      <c r="G13" s="66"/>
      <c r="H13" s="67"/>
      <c r="I13" s="67"/>
      <c r="J13" s="67"/>
    </row>
    <row r="14" spans="1:14" s="17" customFormat="1" ht="12" customHeight="1" x14ac:dyDescent="0.25">
      <c r="A14" s="174" t="s">
        <v>133</v>
      </c>
      <c r="B14" s="376">
        <v>121</v>
      </c>
      <c r="C14" s="119">
        <v>4.4387380777696261</v>
      </c>
      <c r="D14" s="120">
        <v>32.231404958677686</v>
      </c>
      <c r="E14" s="18"/>
      <c r="F14" s="19"/>
      <c r="G14" s="19"/>
      <c r="H14" s="68"/>
      <c r="I14" s="68"/>
      <c r="J14" s="68"/>
    </row>
    <row r="15" spans="1:14" s="17" customFormat="1" ht="12" customHeight="1" x14ac:dyDescent="0.25">
      <c r="A15" s="174" t="s">
        <v>134</v>
      </c>
      <c r="B15" s="376">
        <v>381</v>
      </c>
      <c r="C15" s="119">
        <v>13.976522377109319</v>
      </c>
      <c r="D15" s="120">
        <v>27.559055118110237</v>
      </c>
      <c r="E15" s="18"/>
      <c r="F15" s="19"/>
      <c r="G15" s="19"/>
      <c r="H15" s="68"/>
      <c r="I15" s="68"/>
      <c r="J15" s="68"/>
    </row>
    <row r="16" spans="1:14" s="17" customFormat="1" ht="12" customHeight="1" x14ac:dyDescent="0.25">
      <c r="A16" s="174" t="s">
        <v>135</v>
      </c>
      <c r="B16" s="376">
        <v>1084</v>
      </c>
      <c r="C16" s="119">
        <v>39.765223771093176</v>
      </c>
      <c r="D16" s="120">
        <v>22.878228782287824</v>
      </c>
      <c r="E16" s="18"/>
      <c r="F16" s="19"/>
      <c r="G16" s="19"/>
      <c r="H16" s="68"/>
      <c r="I16" s="68"/>
      <c r="J16" s="68"/>
    </row>
    <row r="17" spans="1:10" s="17" customFormat="1" ht="12" customHeight="1" x14ac:dyDescent="0.25">
      <c r="A17" s="17" t="s">
        <v>126</v>
      </c>
      <c r="B17" s="376">
        <v>358</v>
      </c>
      <c r="C17" s="119">
        <v>13.132795304475422</v>
      </c>
      <c r="D17" s="120">
        <v>22.346368715083798</v>
      </c>
      <c r="E17" s="18"/>
      <c r="F17" s="19"/>
      <c r="G17" s="19"/>
      <c r="H17" s="68"/>
      <c r="I17" s="68"/>
      <c r="J17" s="68"/>
    </row>
    <row r="18" spans="1:10" s="17" customFormat="1" ht="12" customHeight="1" x14ac:dyDescent="0.25">
      <c r="A18" s="17" t="s">
        <v>127</v>
      </c>
      <c r="B18" s="376">
        <v>453</v>
      </c>
      <c r="C18" s="119">
        <v>16.617754952311078</v>
      </c>
      <c r="D18" s="120">
        <v>18.322295805739515</v>
      </c>
      <c r="E18" s="18"/>
      <c r="F18" s="19"/>
      <c r="G18" s="19"/>
      <c r="H18" s="68"/>
      <c r="I18" s="68"/>
      <c r="J18" s="68"/>
    </row>
    <row r="19" spans="1:10" s="17" customFormat="1" ht="12" customHeight="1" x14ac:dyDescent="0.25">
      <c r="A19" s="174" t="s">
        <v>32</v>
      </c>
      <c r="B19" s="376">
        <v>9</v>
      </c>
      <c r="C19" s="119">
        <v>0.33015407190022011</v>
      </c>
      <c r="D19" s="120">
        <v>22.222222222222221</v>
      </c>
      <c r="E19" s="18"/>
      <c r="F19" s="19"/>
      <c r="G19" s="19"/>
      <c r="H19" s="68"/>
      <c r="I19" s="68"/>
      <c r="J19" s="68"/>
    </row>
    <row r="20" spans="1:10" s="17" customFormat="1" ht="12" customHeight="1" x14ac:dyDescent="0.25">
      <c r="A20" s="174" t="s">
        <v>136</v>
      </c>
      <c r="B20" s="376">
        <v>124</v>
      </c>
      <c r="C20" s="119">
        <v>4.5487894350696996</v>
      </c>
      <c r="D20" s="120">
        <v>20.967741935483872</v>
      </c>
      <c r="E20" s="18"/>
      <c r="F20" s="19"/>
      <c r="G20" s="19"/>
      <c r="H20" s="68"/>
      <c r="I20" s="68"/>
      <c r="J20" s="68"/>
    </row>
    <row r="21" spans="1:10" s="17" customFormat="1" ht="12" customHeight="1" x14ac:dyDescent="0.25">
      <c r="A21" s="174" t="s">
        <v>137</v>
      </c>
      <c r="B21" s="376">
        <v>107</v>
      </c>
      <c r="C21" s="119">
        <v>3.9251650770359503</v>
      </c>
      <c r="D21" s="120">
        <v>17.75700934579439</v>
      </c>
      <c r="E21" s="18"/>
      <c r="F21" s="19"/>
      <c r="G21" s="19"/>
      <c r="H21" s="68"/>
      <c r="I21" s="68"/>
      <c r="J21" s="68"/>
    </row>
    <row r="22" spans="1:10" s="17" customFormat="1" ht="12" customHeight="1" x14ac:dyDescent="0.25">
      <c r="A22" s="174" t="s">
        <v>136</v>
      </c>
      <c r="B22" s="376">
        <v>88</v>
      </c>
      <c r="C22" s="119">
        <v>3.2281731474688184</v>
      </c>
      <c r="D22" s="120">
        <v>18.181818181818183</v>
      </c>
      <c r="E22" s="18"/>
      <c r="F22" s="19"/>
      <c r="G22" s="19"/>
      <c r="H22" s="68"/>
      <c r="I22" s="68"/>
      <c r="J22" s="68"/>
    </row>
    <row r="23" spans="1:10" s="17" customFormat="1" ht="12" customHeight="1" x14ac:dyDescent="0.25">
      <c r="A23" s="17" t="s">
        <v>128</v>
      </c>
      <c r="B23" s="376">
        <v>1</v>
      </c>
      <c r="C23" s="119"/>
      <c r="D23" s="120"/>
      <c r="E23" s="18"/>
      <c r="F23" s="19"/>
      <c r="G23" s="19"/>
      <c r="H23" s="68"/>
      <c r="I23" s="68"/>
      <c r="J23" s="68"/>
    </row>
    <row r="24" spans="1:10" s="17" customFormat="1" ht="12" customHeight="1" x14ac:dyDescent="0.2">
      <c r="A24" s="17" t="s">
        <v>8</v>
      </c>
      <c r="B24" s="303">
        <v>2726</v>
      </c>
      <c r="C24" s="358">
        <v>100</v>
      </c>
      <c r="D24" s="367">
        <v>22.707263389581804</v>
      </c>
      <c r="E24" s="20"/>
      <c r="F24" s="19"/>
      <c r="G24" s="19"/>
      <c r="H24" s="69"/>
      <c r="I24" s="69"/>
      <c r="J24" s="69"/>
    </row>
    <row r="25" spans="1:10" s="17" customFormat="1" ht="4.5" customHeight="1" x14ac:dyDescent="0.2">
      <c r="A25" s="104"/>
      <c r="B25" s="105"/>
      <c r="C25" s="285"/>
      <c r="D25" s="286"/>
      <c r="E25" s="20"/>
      <c r="F25" s="19"/>
      <c r="G25" s="19"/>
      <c r="H25" s="69"/>
      <c r="I25" s="69"/>
      <c r="J25" s="69"/>
    </row>
    <row r="26" spans="1:10" s="17" customFormat="1" ht="4.5" customHeight="1" x14ac:dyDescent="0.2">
      <c r="B26" s="95"/>
      <c r="C26" s="119"/>
      <c r="D26" s="120"/>
      <c r="E26" s="21"/>
      <c r="F26" s="19"/>
    </row>
    <row r="27" spans="1:10" s="16" customFormat="1" ht="12" customHeight="1" x14ac:dyDescent="0.25">
      <c r="A27" s="15" t="s">
        <v>7</v>
      </c>
      <c r="B27" s="95"/>
      <c r="C27" s="377"/>
      <c r="D27" s="378"/>
      <c r="E27" s="22"/>
      <c r="F27" s="23"/>
      <c r="G27" s="23"/>
    </row>
    <row r="28" spans="1:10" s="17" customFormat="1" ht="12" customHeight="1" x14ac:dyDescent="0.2">
      <c r="A28" s="174" t="s">
        <v>133</v>
      </c>
      <c r="B28" s="376">
        <v>98</v>
      </c>
      <c r="C28" s="119">
        <v>3.4170153417015339</v>
      </c>
      <c r="D28" s="120">
        <v>21.428571428571427</v>
      </c>
      <c r="E28" s="18"/>
      <c r="F28" s="19"/>
      <c r="G28" s="19"/>
    </row>
    <row r="29" spans="1:10" s="17" customFormat="1" ht="12" customHeight="1" x14ac:dyDescent="0.2">
      <c r="A29" s="174" t="s">
        <v>134</v>
      </c>
      <c r="B29" s="376">
        <v>225</v>
      </c>
      <c r="C29" s="119">
        <v>7.8451882845188283</v>
      </c>
      <c r="D29" s="120">
        <v>25.777777777777779</v>
      </c>
      <c r="E29" s="18"/>
      <c r="F29" s="19"/>
      <c r="G29" s="19"/>
    </row>
    <row r="30" spans="1:10" s="17" customFormat="1" ht="12" customHeight="1" x14ac:dyDescent="0.2">
      <c r="A30" s="174" t="s">
        <v>135</v>
      </c>
      <c r="B30" s="376">
        <v>855</v>
      </c>
      <c r="C30" s="119">
        <v>29.811715481171547</v>
      </c>
      <c r="D30" s="120">
        <v>24.444444444444443</v>
      </c>
      <c r="E30" s="18"/>
      <c r="F30" s="19"/>
      <c r="G30" s="19"/>
    </row>
    <row r="31" spans="1:10" s="17" customFormat="1" ht="12" customHeight="1" x14ac:dyDescent="0.2">
      <c r="A31" s="17" t="s">
        <v>126</v>
      </c>
      <c r="B31" s="376">
        <v>566</v>
      </c>
      <c r="C31" s="119">
        <v>19.735006973500695</v>
      </c>
      <c r="D31" s="120">
        <v>21.024734982332156</v>
      </c>
      <c r="E31" s="18"/>
      <c r="F31" s="19"/>
      <c r="G31" s="19"/>
    </row>
    <row r="32" spans="1:10" s="17" customFormat="1" ht="12" customHeight="1" x14ac:dyDescent="0.2">
      <c r="A32" s="17" t="s">
        <v>127</v>
      </c>
      <c r="B32" s="376">
        <v>712</v>
      </c>
      <c r="C32" s="119">
        <v>24.825662482566248</v>
      </c>
      <c r="D32" s="120">
        <v>14.185393258426968</v>
      </c>
      <c r="E32" s="18"/>
      <c r="F32" s="19"/>
      <c r="G32" s="19"/>
    </row>
    <row r="33" spans="1:11" s="17" customFormat="1" ht="12" customHeight="1" x14ac:dyDescent="0.2">
      <c r="A33" s="174" t="s">
        <v>32</v>
      </c>
      <c r="B33" s="376">
        <v>3</v>
      </c>
      <c r="C33" s="119">
        <v>0.10460251046025104</v>
      </c>
      <c r="D33" s="120">
        <v>100</v>
      </c>
      <c r="E33" s="18"/>
      <c r="F33" s="19"/>
      <c r="G33" s="19"/>
    </row>
    <row r="34" spans="1:11" s="17" customFormat="1" ht="12" customHeight="1" x14ac:dyDescent="0.2">
      <c r="A34" s="174" t="s">
        <v>136</v>
      </c>
      <c r="B34" s="376">
        <v>123</v>
      </c>
      <c r="C34" s="119">
        <v>4.2887029288702934</v>
      </c>
      <c r="D34" s="120">
        <v>32.520325203252028</v>
      </c>
      <c r="E34" s="18"/>
      <c r="F34" s="19"/>
      <c r="G34" s="19"/>
    </row>
    <row r="35" spans="1:11" s="17" customFormat="1" ht="12" customHeight="1" x14ac:dyDescent="0.2">
      <c r="A35" s="174" t="s">
        <v>137</v>
      </c>
      <c r="B35" s="376">
        <v>134</v>
      </c>
      <c r="C35" s="119">
        <v>4.6722454672245464</v>
      </c>
      <c r="D35" s="120">
        <v>18.656716417910449</v>
      </c>
      <c r="E35" s="18"/>
      <c r="F35" s="19"/>
      <c r="G35" s="19"/>
    </row>
    <row r="36" spans="1:11" s="17" customFormat="1" ht="12" customHeight="1" x14ac:dyDescent="0.2">
      <c r="A36" s="174" t="s">
        <v>136</v>
      </c>
      <c r="B36" s="376">
        <v>152</v>
      </c>
      <c r="C36" s="119">
        <v>5.2998605299860531</v>
      </c>
      <c r="D36" s="120">
        <v>15.131578947368421</v>
      </c>
      <c r="E36" s="18"/>
      <c r="F36" s="19"/>
      <c r="G36" s="19"/>
    </row>
    <row r="37" spans="1:11" s="17" customFormat="1" ht="12" customHeight="1" x14ac:dyDescent="0.2">
      <c r="A37" s="17" t="s">
        <v>128</v>
      </c>
      <c r="B37" s="376"/>
      <c r="C37" s="119"/>
      <c r="D37" s="14"/>
      <c r="E37" s="18"/>
      <c r="F37" s="19"/>
      <c r="G37" s="19"/>
    </row>
    <row r="38" spans="1:11" s="17" customFormat="1" ht="12" customHeight="1" x14ac:dyDescent="0.2">
      <c r="A38" s="17" t="s">
        <v>8</v>
      </c>
      <c r="B38" s="303">
        <v>2868</v>
      </c>
      <c r="C38" s="358">
        <v>100</v>
      </c>
      <c r="D38" s="367">
        <v>20.885634588563459</v>
      </c>
      <c r="E38" s="20"/>
      <c r="F38" s="19"/>
      <c r="G38" s="19"/>
    </row>
    <row r="39" spans="1:11" s="17" customFormat="1" ht="4.5" customHeight="1" x14ac:dyDescent="0.2">
      <c r="A39" s="104"/>
      <c r="B39" s="105"/>
      <c r="C39" s="285"/>
      <c r="D39" s="286"/>
      <c r="E39" s="20"/>
      <c r="F39" s="19"/>
      <c r="G39" s="19"/>
    </row>
    <row r="40" spans="1:11" s="17" customFormat="1" ht="4.5" customHeight="1" x14ac:dyDescent="0.2">
      <c r="B40" s="95"/>
      <c r="C40" s="119"/>
      <c r="D40" s="120"/>
      <c r="E40" s="21"/>
    </row>
    <row r="41" spans="1:11" s="16" customFormat="1" ht="12" customHeight="1" x14ac:dyDescent="0.25">
      <c r="A41" s="15" t="s">
        <v>8</v>
      </c>
      <c r="B41" s="95"/>
      <c r="C41" s="379"/>
      <c r="D41" s="380"/>
      <c r="E41" s="22"/>
    </row>
    <row r="42" spans="1:11" s="17" customFormat="1" ht="12" customHeight="1" x14ac:dyDescent="0.2">
      <c r="A42" s="174" t="s">
        <v>133</v>
      </c>
      <c r="B42" s="376">
        <v>219</v>
      </c>
      <c r="C42" s="119">
        <v>3.9149088308902393</v>
      </c>
      <c r="D42" s="120">
        <v>27.397260273972602</v>
      </c>
      <c r="E42" s="18"/>
      <c r="F42" s="19"/>
      <c r="G42" s="19"/>
      <c r="J42" s="19"/>
      <c r="K42" s="19"/>
    </row>
    <row r="43" spans="1:11" s="17" customFormat="1" ht="12" customHeight="1" x14ac:dyDescent="0.2">
      <c r="A43" s="174" t="s">
        <v>134</v>
      </c>
      <c r="B43" s="376">
        <v>606</v>
      </c>
      <c r="C43" s="119">
        <v>10.833035395066142</v>
      </c>
      <c r="D43" s="120">
        <v>26.897689768976896</v>
      </c>
      <c r="E43" s="18"/>
      <c r="F43" s="19"/>
      <c r="G43" s="19"/>
    </row>
    <row r="44" spans="1:11" s="17" customFormat="1" ht="12" customHeight="1" x14ac:dyDescent="0.2">
      <c r="A44" s="174" t="s">
        <v>135</v>
      </c>
      <c r="B44" s="376">
        <v>1939</v>
      </c>
      <c r="C44" s="119">
        <v>34.66213800500536</v>
      </c>
      <c r="D44" s="120">
        <v>23.568849922640535</v>
      </c>
      <c r="E44" s="18"/>
      <c r="F44" s="19"/>
      <c r="G44" s="19"/>
    </row>
    <row r="45" spans="1:11" s="17" customFormat="1" ht="12" customHeight="1" x14ac:dyDescent="0.2">
      <c r="A45" s="17" t="s">
        <v>126</v>
      </c>
      <c r="B45" s="376">
        <v>924</v>
      </c>
      <c r="C45" s="119">
        <v>16.51769753307115</v>
      </c>
      <c r="D45" s="120">
        <v>21.536796536796537</v>
      </c>
      <c r="E45" s="18"/>
      <c r="F45" s="19"/>
      <c r="G45" s="19"/>
    </row>
    <row r="46" spans="1:11" s="17" customFormat="1" ht="12" customHeight="1" x14ac:dyDescent="0.2">
      <c r="A46" s="17" t="s">
        <v>127</v>
      </c>
      <c r="B46" s="376">
        <v>1165</v>
      </c>
      <c r="C46" s="119">
        <v>20.825884876653557</v>
      </c>
      <c r="D46" s="120">
        <v>15.793991416309014</v>
      </c>
      <c r="E46" s="18"/>
      <c r="F46" s="19"/>
      <c r="G46" s="19"/>
    </row>
    <row r="47" spans="1:11" s="17" customFormat="1" ht="12" customHeight="1" x14ac:dyDescent="0.2">
      <c r="A47" s="174" t="s">
        <v>32</v>
      </c>
      <c r="B47" s="376">
        <v>12</v>
      </c>
      <c r="C47" s="119">
        <v>0.21451555237754738</v>
      </c>
      <c r="D47" s="120">
        <v>41.666666666666671</v>
      </c>
      <c r="E47" s="18"/>
      <c r="F47" s="19"/>
      <c r="G47" s="19"/>
    </row>
    <row r="48" spans="1:11" s="17" customFormat="1" ht="12" customHeight="1" x14ac:dyDescent="0.2">
      <c r="A48" s="174" t="s">
        <v>136</v>
      </c>
      <c r="B48" s="376">
        <v>247</v>
      </c>
      <c r="C48" s="119">
        <v>4.4154451197711841</v>
      </c>
      <c r="D48" s="120">
        <v>26.720647773279353</v>
      </c>
      <c r="E48" s="18"/>
      <c r="F48" s="19"/>
      <c r="G48" s="19"/>
    </row>
    <row r="49" spans="1:9" s="17" customFormat="1" ht="12" customHeight="1" x14ac:dyDescent="0.2">
      <c r="A49" s="174" t="s">
        <v>137</v>
      </c>
      <c r="B49" s="376">
        <v>241</v>
      </c>
      <c r="C49" s="119">
        <v>4.3081873435824098</v>
      </c>
      <c r="D49" s="120">
        <v>18.257261410788381</v>
      </c>
      <c r="E49" s="18"/>
      <c r="F49" s="19"/>
      <c r="G49" s="19"/>
    </row>
    <row r="50" spans="1:9" s="17" customFormat="1" ht="12" customHeight="1" x14ac:dyDescent="0.2">
      <c r="A50" s="174" t="s">
        <v>136</v>
      </c>
      <c r="B50" s="376">
        <v>240</v>
      </c>
      <c r="C50" s="119">
        <v>4.2903110475509472</v>
      </c>
      <c r="D50" s="120">
        <v>16.25</v>
      </c>
      <c r="E50" s="18"/>
      <c r="F50" s="19"/>
      <c r="G50" s="19"/>
    </row>
    <row r="51" spans="1:9" s="17" customFormat="1" ht="12" customHeight="1" x14ac:dyDescent="0.2">
      <c r="A51" s="17" t="s">
        <v>128</v>
      </c>
      <c r="B51" s="376">
        <v>1</v>
      </c>
      <c r="C51" s="119"/>
      <c r="D51" s="120"/>
      <c r="E51" s="18"/>
      <c r="F51" s="19"/>
      <c r="G51" s="19"/>
    </row>
    <row r="52" spans="1:9" s="17" customFormat="1" ht="12" customHeight="1" x14ac:dyDescent="0.2">
      <c r="A52" s="17" t="s">
        <v>8</v>
      </c>
      <c r="B52" s="303">
        <v>5594</v>
      </c>
      <c r="C52" s="358">
        <v>100</v>
      </c>
      <c r="D52" s="367">
        <v>21.773328566321059</v>
      </c>
      <c r="E52" s="24"/>
      <c r="F52" s="19"/>
      <c r="G52" s="19"/>
    </row>
    <row r="53" spans="1:9" s="17" customFormat="1" ht="4.5" customHeight="1" x14ac:dyDescent="0.2">
      <c r="A53" s="104"/>
      <c r="B53" s="109"/>
      <c r="C53" s="122"/>
      <c r="D53" s="123"/>
      <c r="E53" s="24"/>
      <c r="F53" s="19"/>
      <c r="G53" s="19"/>
    </row>
    <row r="54" spans="1:9" s="72" customFormat="1" ht="9" customHeight="1" x14ac:dyDescent="0.2">
      <c r="A54" s="71" t="s">
        <v>119</v>
      </c>
      <c r="B54" s="81"/>
      <c r="C54" s="81"/>
      <c r="D54" s="81"/>
    </row>
    <row r="55" spans="1:9" s="2" customFormat="1" ht="13.2" x14ac:dyDescent="0.25">
      <c r="A55" s="3"/>
      <c r="B55" s="9"/>
      <c r="C55" s="3"/>
      <c r="D55" s="3"/>
      <c r="F55" s="26"/>
      <c r="H55" s="3"/>
      <c r="I55" s="3"/>
    </row>
    <row r="56" spans="1:9" s="2" customFormat="1" ht="13.2" x14ac:dyDescent="0.25">
      <c r="A56" s="3"/>
      <c r="B56" s="9"/>
      <c r="C56" s="3"/>
      <c r="D56" s="3"/>
      <c r="F56" s="26"/>
      <c r="H56" s="3"/>
      <c r="I56" s="3"/>
    </row>
    <row r="57" spans="1:9" s="2" customFormat="1" ht="13.2" x14ac:dyDescent="0.25">
      <c r="A57" s="3"/>
      <c r="B57" s="9"/>
      <c r="C57" s="3"/>
      <c r="D57" s="3"/>
      <c r="F57" s="26"/>
      <c r="H57" s="3"/>
      <c r="I57" s="3"/>
    </row>
    <row r="58" spans="1:9" s="2" customFormat="1" ht="13.2" x14ac:dyDescent="0.25">
      <c r="A58" s="3"/>
      <c r="B58" s="9"/>
      <c r="C58" s="3"/>
      <c r="D58" s="3"/>
      <c r="F58" s="26"/>
      <c r="H58" s="3"/>
      <c r="I58" s="3"/>
    </row>
    <row r="59" spans="1:9" s="2" customFormat="1" ht="13.2" x14ac:dyDescent="0.25">
      <c r="A59" s="3"/>
      <c r="B59" s="9"/>
      <c r="C59" s="3"/>
      <c r="D59" s="3"/>
      <c r="F59" s="26"/>
      <c r="H59" s="3"/>
      <c r="I59" s="3"/>
    </row>
    <row r="60" spans="1:9" s="2" customFormat="1" ht="13.2" x14ac:dyDescent="0.25">
      <c r="A60" s="3"/>
      <c r="B60" s="9"/>
      <c r="C60" s="3"/>
      <c r="D60" s="3"/>
      <c r="F60" s="26"/>
      <c r="H60" s="3"/>
      <c r="I60" s="3"/>
    </row>
    <row r="61" spans="1:9" s="2" customFormat="1" ht="13.2" x14ac:dyDescent="0.25">
      <c r="A61" s="3"/>
      <c r="B61" s="9"/>
      <c r="C61" s="3"/>
      <c r="D61" s="3"/>
      <c r="F61" s="26"/>
      <c r="H61" s="3"/>
      <c r="I61" s="3"/>
    </row>
    <row r="62" spans="1:9" s="2" customFormat="1" ht="13.2" x14ac:dyDescent="0.25">
      <c r="A62" s="3"/>
      <c r="B62" s="9"/>
      <c r="C62" s="3"/>
      <c r="D62" s="3"/>
      <c r="F62" s="26"/>
      <c r="H62" s="3"/>
      <c r="I62" s="3"/>
    </row>
    <row r="63" spans="1:9" s="2" customFormat="1" ht="13.2" x14ac:dyDescent="0.25">
      <c r="A63" s="3"/>
      <c r="B63" s="9"/>
      <c r="C63" s="3"/>
      <c r="D63" s="3"/>
      <c r="F63" s="26"/>
      <c r="H63" s="3"/>
      <c r="I63" s="3"/>
    </row>
    <row r="64" spans="1:9" s="2" customFormat="1" ht="13.2" x14ac:dyDescent="0.25">
      <c r="A64" s="3"/>
      <c r="B64" s="9"/>
      <c r="C64" s="3"/>
      <c r="D64" s="3"/>
      <c r="F64" s="26"/>
      <c r="H64" s="3"/>
      <c r="I64" s="3"/>
    </row>
    <row r="65" spans="1:9" s="2" customFormat="1" ht="13.2" x14ac:dyDescent="0.25">
      <c r="A65" s="3"/>
      <c r="B65" s="9"/>
      <c r="C65" s="3"/>
      <c r="D65" s="3"/>
      <c r="F65" s="26"/>
      <c r="H65" s="3"/>
      <c r="I65" s="3"/>
    </row>
    <row r="66" spans="1:9" s="2" customFormat="1" ht="13.2" x14ac:dyDescent="0.25">
      <c r="A66" s="3"/>
      <c r="B66" s="9"/>
      <c r="C66" s="3"/>
      <c r="D66" s="3"/>
      <c r="F66" s="26"/>
      <c r="H66" s="3"/>
      <c r="I66" s="3"/>
    </row>
    <row r="67" spans="1:9" s="2" customFormat="1" ht="13.2" x14ac:dyDescent="0.25">
      <c r="A67" s="3"/>
      <c r="B67" s="9"/>
      <c r="C67" s="3"/>
      <c r="D67" s="3"/>
      <c r="F67" s="26"/>
      <c r="H67" s="3"/>
      <c r="I67" s="3"/>
    </row>
    <row r="68" spans="1:9" s="2" customFormat="1" ht="13.2" x14ac:dyDescent="0.25">
      <c r="A68" s="3"/>
      <c r="B68" s="9"/>
      <c r="C68" s="3"/>
      <c r="D68" s="3"/>
      <c r="F68" s="26"/>
      <c r="H68" s="3"/>
      <c r="I68" s="3"/>
    </row>
    <row r="69" spans="1:9" s="2" customFormat="1" ht="13.2" x14ac:dyDescent="0.25">
      <c r="A69" s="3"/>
      <c r="B69" s="9"/>
      <c r="C69" s="3"/>
      <c r="D69" s="3"/>
      <c r="F69" s="26"/>
      <c r="H69" s="3"/>
      <c r="I69" s="3"/>
    </row>
    <row r="70" spans="1:9" s="2" customFormat="1" ht="13.2" x14ac:dyDescent="0.25">
      <c r="A70" s="3"/>
      <c r="B70" s="9"/>
      <c r="C70" s="3"/>
      <c r="D70" s="3"/>
      <c r="F70" s="26"/>
      <c r="H70" s="3"/>
      <c r="I70" s="3"/>
    </row>
    <row r="71" spans="1:9" s="2" customFormat="1" ht="13.2" x14ac:dyDescent="0.25">
      <c r="A71" s="3"/>
      <c r="B71" s="9"/>
      <c r="C71" s="3"/>
      <c r="D71" s="3"/>
      <c r="F71" s="26"/>
      <c r="H71" s="3"/>
      <c r="I71" s="3"/>
    </row>
    <row r="72" spans="1:9" s="2" customFormat="1" ht="13.2" x14ac:dyDescent="0.25">
      <c r="A72" s="3"/>
      <c r="B72" s="9"/>
      <c r="C72" s="3"/>
      <c r="D72" s="3"/>
      <c r="F72" s="26"/>
      <c r="H72" s="3"/>
      <c r="I72" s="3"/>
    </row>
    <row r="73" spans="1:9" s="2" customFormat="1" ht="13.2" x14ac:dyDescent="0.25">
      <c r="A73" s="3"/>
      <c r="B73" s="9"/>
      <c r="C73" s="3"/>
      <c r="D73" s="3"/>
      <c r="F73" s="26"/>
      <c r="H73" s="3"/>
      <c r="I73" s="3"/>
    </row>
    <row r="74" spans="1:9" s="2" customFormat="1" ht="13.2" x14ac:dyDescent="0.25">
      <c r="A74" s="3"/>
      <c r="B74" s="9"/>
      <c r="C74" s="3"/>
      <c r="D74" s="3"/>
      <c r="F74" s="26"/>
      <c r="H74" s="3"/>
      <c r="I74" s="3"/>
    </row>
    <row r="75" spans="1:9" s="2" customFormat="1" ht="13.2" x14ac:dyDescent="0.25">
      <c r="A75" s="3"/>
      <c r="B75" s="9"/>
      <c r="C75" s="3"/>
      <c r="D75" s="3"/>
      <c r="F75" s="26"/>
      <c r="H75" s="3"/>
      <c r="I75" s="3"/>
    </row>
    <row r="76" spans="1:9" s="2" customFormat="1" ht="13.2" x14ac:dyDescent="0.25">
      <c r="A76" s="3"/>
      <c r="B76" s="9"/>
      <c r="C76" s="3"/>
      <c r="D76" s="3"/>
      <c r="F76" s="26"/>
      <c r="H76" s="3"/>
      <c r="I76" s="3"/>
    </row>
    <row r="77" spans="1:9" s="2" customFormat="1" ht="13.2" x14ac:dyDescent="0.25">
      <c r="A77" s="3"/>
      <c r="B77" s="9"/>
      <c r="C77" s="3"/>
      <c r="D77" s="3"/>
      <c r="F77" s="26"/>
      <c r="H77" s="3"/>
      <c r="I77" s="3"/>
    </row>
    <row r="78" spans="1:9" s="2" customFormat="1" ht="13.2" x14ac:dyDescent="0.25">
      <c r="A78" s="3"/>
      <c r="B78" s="9"/>
      <c r="C78" s="3"/>
      <c r="D78" s="3"/>
      <c r="F78" s="26"/>
      <c r="H78" s="3"/>
      <c r="I78" s="3"/>
    </row>
    <row r="79" spans="1:9" s="2" customFormat="1" ht="13.2" x14ac:dyDescent="0.25">
      <c r="A79" s="3"/>
      <c r="B79" s="9"/>
      <c r="C79" s="3"/>
      <c r="D79" s="3"/>
      <c r="F79" s="26"/>
      <c r="H79" s="3"/>
      <c r="I79" s="3"/>
    </row>
    <row r="80" spans="1:9" s="2" customFormat="1" ht="13.2" x14ac:dyDescent="0.25">
      <c r="A80" s="3"/>
      <c r="B80" s="9"/>
      <c r="C80" s="3"/>
      <c r="D80" s="3"/>
      <c r="F80" s="26"/>
      <c r="H80" s="3"/>
      <c r="I80" s="3"/>
    </row>
    <row r="81" spans="1:9" s="2" customFormat="1" ht="13.2" x14ac:dyDescent="0.25">
      <c r="A81" s="3"/>
      <c r="B81" s="9"/>
      <c r="C81" s="3"/>
      <c r="D81" s="3"/>
      <c r="F81" s="26"/>
      <c r="H81" s="3"/>
      <c r="I81" s="3"/>
    </row>
    <row r="82" spans="1:9" s="2" customFormat="1" ht="13.2" x14ac:dyDescent="0.25">
      <c r="A82" s="3"/>
      <c r="B82" s="9"/>
      <c r="C82" s="3"/>
      <c r="D82" s="3"/>
      <c r="F82" s="26"/>
      <c r="H82" s="3"/>
      <c r="I82" s="3"/>
    </row>
    <row r="83" spans="1:9" s="2" customFormat="1" ht="13.2" x14ac:dyDescent="0.25">
      <c r="A83" s="3"/>
      <c r="B83" s="9"/>
      <c r="C83" s="3"/>
      <c r="D83" s="3"/>
      <c r="F83" s="26"/>
      <c r="H83" s="3"/>
      <c r="I83" s="3"/>
    </row>
    <row r="84" spans="1:9" s="2" customFormat="1" ht="13.2" x14ac:dyDescent="0.25">
      <c r="A84" s="3"/>
      <c r="B84" s="9"/>
      <c r="C84" s="3"/>
      <c r="D84" s="3"/>
      <c r="F84" s="26"/>
      <c r="H84" s="3"/>
      <c r="I84" s="3"/>
    </row>
    <row r="85" spans="1:9" s="2" customFormat="1" ht="13.2" x14ac:dyDescent="0.25">
      <c r="A85" s="3"/>
      <c r="B85" s="9"/>
      <c r="C85" s="3"/>
      <c r="D85" s="3"/>
      <c r="F85" s="26"/>
      <c r="H85" s="3"/>
      <c r="I85" s="3"/>
    </row>
  </sheetData>
  <mergeCells count="1">
    <mergeCell ref="A5:D5"/>
  </mergeCells>
  <phoneticPr fontId="5" type="noConversion"/>
  <hyperlinks>
    <hyperlink ref="D1" location="'C'!A1" display="Terug naar inhoud" xr:uid="{00000000-0004-0000-0D00-000000000000}"/>
  </hyperlinks>
  <pageMargins left="0.59055118110236227" right="0.59055118110236227" top="0.78740157480314965" bottom="0.78740157480314965" header="0.51181102362204722" footer="0.39370078740157483"/>
  <pageSetup paperSize="9" scale="75" orientation="landscape" r:id="rId1"/>
  <headerFooter alignWithMargins="0">
    <oddFooter xml:space="preserve">&amp;L&amp;8&amp;K002060De Brusselse arbeidsmarkt: Statistische gegevens - Werkzoekende beroepsbevolking
Samenstelling: view.brussels,  www.actiris.be.&amp;R&amp;8C &amp;P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27</vt:i4>
      </vt:variant>
    </vt:vector>
  </HeadingPairs>
  <TitlesOfParts>
    <vt:vector size="41" baseType="lpstr">
      <vt:lpstr>C</vt:lpstr>
      <vt:lpstr>C.1.1</vt:lpstr>
      <vt:lpstr>C.1.2</vt:lpstr>
      <vt:lpstr>C.1.3</vt:lpstr>
      <vt:lpstr>C.1.4</vt:lpstr>
      <vt:lpstr>C.1.5</vt:lpstr>
      <vt:lpstr>C.1.6</vt:lpstr>
      <vt:lpstr>C.1.7</vt:lpstr>
      <vt:lpstr>C.1.8</vt:lpstr>
      <vt:lpstr>C.1.9</vt:lpstr>
      <vt:lpstr>C.2.1</vt:lpstr>
      <vt:lpstr>C.2.2</vt:lpstr>
      <vt:lpstr>C.3.1</vt:lpstr>
      <vt:lpstr>C.3.2</vt:lpstr>
      <vt:lpstr>C.1.1!Impression_des_titres</vt:lpstr>
      <vt:lpstr>C.1.2!Impression_des_titres</vt:lpstr>
      <vt:lpstr>C.1.3!Impression_des_titres</vt:lpstr>
      <vt:lpstr>C.1.4!Impression_des_titres</vt:lpstr>
      <vt:lpstr>C.1.5!Impression_des_titres</vt:lpstr>
      <vt:lpstr>C.1.6!Impression_des_titres</vt:lpstr>
      <vt:lpstr>C.1.7!Impression_des_titres</vt:lpstr>
      <vt:lpstr>C.1.8!Impression_des_titres</vt:lpstr>
      <vt:lpstr>C.1.9!Impression_des_titres</vt:lpstr>
      <vt:lpstr>C.2.1!Impression_des_titres</vt:lpstr>
      <vt:lpstr>C.2.2!Impression_des_titres</vt:lpstr>
      <vt:lpstr>C.3.1!Impression_des_titres</vt:lpstr>
      <vt:lpstr>C.3.2!Impression_des_titres</vt:lpstr>
      <vt:lpstr>'C'!Zone_d_impression</vt:lpstr>
      <vt:lpstr>C.1.1!Zone_d_impression</vt:lpstr>
      <vt:lpstr>C.1.2!Zone_d_impression</vt:lpstr>
      <vt:lpstr>C.1.3!Zone_d_impression</vt:lpstr>
      <vt:lpstr>C.1.4!Zone_d_impression</vt:lpstr>
      <vt:lpstr>C.1.5!Zone_d_impression</vt:lpstr>
      <vt:lpstr>C.1.6!Zone_d_impression</vt:lpstr>
      <vt:lpstr>C.1.7!Zone_d_impression</vt:lpstr>
      <vt:lpstr>C.1.8!Zone_d_impression</vt:lpstr>
      <vt:lpstr>C.1.9!Zone_d_impression</vt:lpstr>
      <vt:lpstr>C.2.1!Zone_d_impression</vt:lpstr>
      <vt:lpstr>C.2.2!Zone_d_impression</vt:lpstr>
      <vt:lpstr>C.3.1!Zone_d_impression</vt:lpstr>
      <vt:lpstr>C.3.2!Zone_d_impression</vt:lpstr>
    </vt:vector>
  </TitlesOfParts>
  <Company>ACTIRIS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Werkzoekende beroepsbevolking</dc:title>
  <dc:creator>VAN RECHEM Sandy</dc:creator>
  <cp:lastModifiedBy>LAI The man</cp:lastModifiedBy>
  <cp:lastPrinted>2025-10-20T12:51:34Z</cp:lastPrinted>
  <dcterms:created xsi:type="dcterms:W3CDTF">2004-12-22T15:27:02Z</dcterms:created>
  <dcterms:modified xsi:type="dcterms:W3CDTF">2025-10-20T12:52:21Z</dcterms:modified>
</cp:coreProperties>
</file>